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2"/>
  </bookViews>
  <sheets>
    <sheet name="табл 2" sheetId="1" r:id="rId1"/>
    <sheet name="титулка педагогічні" sheetId="2" r:id="rId2"/>
    <sheet name="Лист1" sheetId="3" r:id="rId3"/>
  </sheets>
  <definedNames>
    <definedName name="_xlnm.Print_Area" localSheetId="0">'табл 2'!$A$1:$Q$52</definedName>
    <definedName name="_xlnm.Print_Area" localSheetId="1">'титулка педагогічні'!$A$1:$BC$70</definedName>
  </definedNames>
  <calcPr fullCalcOnLoad="1"/>
</workbook>
</file>

<file path=xl/sharedStrings.xml><?xml version="1.0" encoding="utf-8"?>
<sst xmlns="http://schemas.openxmlformats.org/spreadsheetml/2006/main" count="341" uniqueCount="158">
  <si>
    <t>шифр за ОПП</t>
  </si>
  <si>
    <t>у тому числі</t>
  </si>
  <si>
    <t>Разом</t>
  </si>
  <si>
    <t>Всього</t>
  </si>
  <si>
    <t>Кількість кредитів ЕСТS</t>
  </si>
  <si>
    <t>Самостійна робота</t>
  </si>
  <si>
    <t>№ З\П</t>
  </si>
  <si>
    <t>Екзамени</t>
  </si>
  <si>
    <t>Заліки</t>
  </si>
  <si>
    <t>Розподіл за семестрами</t>
  </si>
  <si>
    <t>Кількість годин</t>
  </si>
  <si>
    <t>Загальний обсяг</t>
  </si>
  <si>
    <t>Аудиторних</t>
  </si>
  <si>
    <t>Лекції</t>
  </si>
  <si>
    <t>Лабораторні</t>
  </si>
  <si>
    <t>Практичні</t>
  </si>
  <si>
    <t>Семестри</t>
  </si>
  <si>
    <t xml:space="preserve">              Загальна кількість</t>
  </si>
  <si>
    <t xml:space="preserve">              Кількість екзаменів</t>
  </si>
  <si>
    <t xml:space="preserve">              Кількість годин на тиждень</t>
  </si>
  <si>
    <t xml:space="preserve">              Кількість заліків</t>
  </si>
  <si>
    <t>МІНІСТЕРСТВО ОСВІТИ І НАУКИ УКРАЇНИ</t>
  </si>
  <si>
    <t xml:space="preserve">Н А В Ч А Л Ь Н И Й   П Л А Н </t>
  </si>
  <si>
    <t xml:space="preserve">     МП</t>
  </si>
  <si>
    <t>Курс</t>
  </si>
  <si>
    <t>Вересень</t>
  </si>
  <si>
    <t>Жовтень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</si>
  <si>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</si>
  <si>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</si>
  <si>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</si>
  <si>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</si>
  <si>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</si>
  <si>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</si>
  <si>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</si>
  <si>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</si>
  <si>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</si>
  <si>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Умовні позначення: </t>
  </si>
  <si>
    <t>теоретичне навчання</t>
  </si>
  <si>
    <t>К</t>
  </si>
  <si>
    <t>канікули</t>
  </si>
  <si>
    <t>І . ГРАФІК НАВЧАЛЬНОГО ПРОЦЕСУ</t>
  </si>
  <si>
    <t>Семестр</t>
  </si>
  <si>
    <t>Назва навчальної дисципліни</t>
  </si>
  <si>
    <t>Теоретичне навчання</t>
  </si>
  <si>
    <t>Практика</t>
  </si>
  <si>
    <t>Канікули</t>
  </si>
  <si>
    <t>Тижні</t>
  </si>
  <si>
    <t>2</t>
  </si>
  <si>
    <t>1</t>
  </si>
  <si>
    <t>Екзаменаційна сесія</t>
  </si>
  <si>
    <t>СУМСЬКИЙ ДЕРЖАВНИЙ ПЕДАГОГІЧНИЙ УНІВЕРСИТЕТ імені А.С. МАКАРЕНКА</t>
  </si>
  <si>
    <t>Т</t>
  </si>
  <si>
    <t>С</t>
  </si>
  <si>
    <t>екзаменаційна сесія</t>
  </si>
  <si>
    <t>II. Зведені дані про бюджет часу, тижні</t>
  </si>
  <si>
    <t>Усього</t>
  </si>
  <si>
    <t>III. Практика</t>
  </si>
  <si>
    <t>V. ПЛАН НАВЧАЛЬНОГО ПРОЦЕСУ</t>
  </si>
  <si>
    <t>Розподіл годин на тиждень за курсами і семестрами</t>
  </si>
  <si>
    <t>3</t>
  </si>
  <si>
    <t>4</t>
  </si>
  <si>
    <t>3. Практична підготовка</t>
  </si>
  <si>
    <t>Усього за вибірковою частиною</t>
  </si>
  <si>
    <t>П</t>
  </si>
  <si>
    <t>Кількість тижнів в семестрі (теорет.навч.)</t>
  </si>
  <si>
    <t>практика</t>
  </si>
  <si>
    <t>Консультац</t>
  </si>
  <si>
    <t>ІІI</t>
  </si>
  <si>
    <t>I</t>
  </si>
  <si>
    <t>ІI</t>
  </si>
  <si>
    <r>
      <t>1. Обов</t>
    </r>
    <r>
      <rPr>
        <b/>
        <sz val="16"/>
        <rFont val="Calibri"/>
        <family val="2"/>
      </rPr>
      <t>'</t>
    </r>
    <r>
      <rPr>
        <b/>
        <sz val="16"/>
        <rFont val="Arial"/>
        <family val="2"/>
      </rPr>
      <t>язкові навчальні дисципліни</t>
    </r>
  </si>
  <si>
    <t>галузь знань</t>
  </si>
  <si>
    <r>
      <t>"</t>
    </r>
    <r>
      <rPr>
        <b/>
        <i/>
        <sz val="14"/>
        <rFont val="Times New Roman"/>
        <family val="1"/>
      </rPr>
      <t>Затверджую</t>
    </r>
    <r>
      <rPr>
        <b/>
        <sz val="14"/>
        <rFont val="Times New Roman"/>
        <family val="1"/>
      </rPr>
      <t>"</t>
    </r>
  </si>
  <si>
    <r>
      <t xml:space="preserve">Форма навчання      </t>
    </r>
    <r>
      <rPr>
        <sz val="14"/>
        <rFont val="Times New Roman"/>
        <family val="1"/>
      </rPr>
      <t>денна</t>
    </r>
  </si>
  <si>
    <t>Ректор</t>
  </si>
  <si>
    <t>спеціальність</t>
  </si>
  <si>
    <t xml:space="preserve">на основі </t>
  </si>
  <si>
    <t>1.1. ЦИКЛ ЗАГАЛЬНОЇ ПІДГОТОВКИ</t>
  </si>
  <si>
    <t>1.2. ЦИКЛ ПРОФЕСІЙНОЇ ПІДГОТОВКИ</t>
  </si>
  <si>
    <t>Усього за обов'язковою частиною</t>
  </si>
  <si>
    <t>Кваліфікація</t>
  </si>
  <si>
    <t xml:space="preserve">Філософія освіти </t>
  </si>
  <si>
    <t>І</t>
  </si>
  <si>
    <t>ІІ</t>
  </si>
  <si>
    <t>І-ІІ курс</t>
  </si>
  <si>
    <t>IV. Підсумкова  атестація</t>
  </si>
  <si>
    <t>4. Підсумкова атестація</t>
  </si>
  <si>
    <t>Підсумкова атестація</t>
  </si>
  <si>
    <t>Перший проректор</t>
  </si>
  <si>
    <t>Л.В.Пшенична</t>
  </si>
  <si>
    <r>
      <t xml:space="preserve">Термін навчання        </t>
    </r>
    <r>
      <rPr>
        <sz val="14"/>
        <rFont val="Times New Roman"/>
        <family val="1"/>
      </rPr>
      <t xml:space="preserve"> 1 рік 4 місяці</t>
    </r>
  </si>
  <si>
    <t>ПА</t>
  </si>
  <si>
    <t>Психологія освіти</t>
  </si>
  <si>
    <t>01 Освіта/Педагогіка</t>
  </si>
  <si>
    <t xml:space="preserve">підготовки </t>
  </si>
  <si>
    <t>магістра</t>
  </si>
  <si>
    <t>Назва практики</t>
  </si>
  <si>
    <t xml:space="preserve">Контрольні роботи </t>
  </si>
  <si>
    <t>освітньо-професійна програма</t>
  </si>
  <si>
    <t>Іноземна мова за професійним спрямуванням</t>
  </si>
  <si>
    <t>Протокол №___ від "_____"______________20   р.</t>
  </si>
  <si>
    <t>"____" ______________ 20      року</t>
  </si>
  <si>
    <t xml:space="preserve"> </t>
  </si>
  <si>
    <t>М</t>
  </si>
  <si>
    <t>2. Навчальні дисципліни за вибором студента</t>
  </si>
  <si>
    <t>Вибір із загального переліку дисциплін</t>
  </si>
  <si>
    <t>1-3</t>
  </si>
  <si>
    <t xml:space="preserve">Захист кваліфікаційної роботи </t>
  </si>
  <si>
    <t>Підготовка  та захист кваліфікаційної роботи</t>
  </si>
  <si>
    <t>Підготовка та захист кваліфікаційної роботи</t>
  </si>
  <si>
    <t>Форма підсумкової атестації (екзамен, кваліфікаційна робота)</t>
  </si>
  <si>
    <t>Затверджено вченою радою університету</t>
  </si>
  <si>
    <t>Організатор позакласної та позашкільної виховної роботи з дітьми</t>
  </si>
  <si>
    <t>Методист позашкільного закладу</t>
  </si>
  <si>
    <t>Виробнича (педагогічна) практика в закладах позашкільної освіти</t>
  </si>
  <si>
    <t>Теорія і методика позашкільної освіти України</t>
  </si>
  <si>
    <t>5</t>
  </si>
  <si>
    <t>6</t>
  </si>
  <si>
    <t>7</t>
  </si>
  <si>
    <t>8</t>
  </si>
  <si>
    <t>9</t>
  </si>
  <si>
    <t>Менеджмент позашкільної освіти</t>
  </si>
  <si>
    <t>Методика соціально-виховної роботи в закладах позашкільної освіти</t>
  </si>
  <si>
    <t>Позашкільна освіта в зарубіжних країнах</t>
  </si>
  <si>
    <t>А.А. Сбруєва</t>
  </si>
  <si>
    <t>С. М. Кондратюк</t>
  </si>
  <si>
    <t>Директор ННІ педагогіки і психології</t>
  </si>
  <si>
    <t>Завідувач кафедри педагогіки</t>
  </si>
  <si>
    <t>ОПП підготовки бакалавра,              спеціаліста, магістра</t>
  </si>
  <si>
    <t>Освітні, педагогічні науки (Позашкільна освіта)</t>
  </si>
  <si>
    <t>Виробнича (педагогічна) практика в закладах вищої освіти</t>
  </si>
  <si>
    <t>Інноваційні технології позакласної та позашкільної роботи в закладах освіти</t>
  </si>
  <si>
    <r>
      <t>Підготовка   кваліфікаційної роботи</t>
    </r>
    <r>
      <rPr>
        <b/>
        <sz val="12"/>
        <rFont val="Arial"/>
        <family val="2"/>
      </rPr>
      <t xml:space="preserve">                 </t>
    </r>
  </si>
  <si>
    <t>15</t>
  </si>
  <si>
    <t>14</t>
  </si>
  <si>
    <t>18</t>
  </si>
  <si>
    <t>011 Освітні, педагогічні науки</t>
  </si>
  <si>
    <t>Інформаційні технології в освіті</t>
  </si>
  <si>
    <t>Магістр освітніх, педагогічних наук</t>
  </si>
  <si>
    <t>Викладач закладу вищої освіти</t>
  </si>
  <si>
    <t>1 рік 4 місяці</t>
  </si>
  <si>
    <t>Виробнича (педагогічна) практика в  закладах вищої освіти</t>
  </si>
  <si>
    <t>Актуальні питання інноваційного розвитку вищої освіти</t>
  </si>
  <si>
    <t>Захист кваліфікаційної роботи</t>
  </si>
  <si>
    <t>Теорія та методика вищої освіти</t>
  </si>
  <si>
    <t>Актуальні проблеми методології наукових досліджень</t>
  </si>
  <si>
    <t>Іміджелогія педагога/Технології розв’язання педагогічних задач/Порівняльна педагогіка вищої школи/Педагогічне партнерство з різними соціальними інституціями</t>
  </si>
  <si>
    <t>Технології ефективної педагогічної взаємодії в закладах позашкільної освіти/Формування індивідуальної освітньої траєкторії вихованців у закладах позашкільної освіти/Методика організації масових заходів в умовах закладів позашкільної освіти/Методика гурткової роботи</t>
  </si>
  <si>
    <t>Педагогічна підтримка обдарованої дитини в закладі позашкільної освіти/Основи сучасного педагогічного красномовства/Інноваційні методи у вихованні в закладах позашкільної освіти/Методика викладання у вищій школі</t>
  </si>
  <si>
    <t>Міжнародні практики неформальної освіти/Історія становлення системи позашкільної освіти/Основи науково-дослідницької діяльності в закладах позашкільної освіти/Методика організації туристсько-краєзнавчої діяльності в позакласній та позашкільній роботі</t>
  </si>
  <si>
    <t>Управління проєктами в соціальній сфері/Проєктна діяльність у закладах освіти/Безпечне освітнє середовище в позашкільній освіті/Методика виховної роботи в дитячих оздоровчих закладах</t>
  </si>
  <si>
    <t>4,5</t>
  </si>
  <si>
    <t>10</t>
  </si>
  <si>
    <t>Л.В. Пшенична</t>
  </si>
  <si>
    <t xml:space="preserve">Дисципліни 1 </t>
  </si>
  <si>
    <t xml:space="preserve">Дисципліни 2 </t>
  </si>
  <si>
    <t xml:space="preserve">Дисципліна 3 </t>
  </si>
  <si>
    <t>_____________ проф.Ю.О. Лянной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</si>
</sst>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[$-422]d\ mmmm\ yyyy&quot; р.&quot;"/>
    <numFmt numFmtId="214" formatCode="#&quot; &quot;?/4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;[Red]0"/>
    <numFmt numFmtId="220" formatCode="0.000"/>
    <numFmt numFmtId="221" formatCode="[$-FC19]d\ mmmm\ yyyy\ &quot;г.&quot;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6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0" fillId="0" borderId="15" xfId="0" applyNumberFormat="1" applyFont="1" applyBorder="1" applyAlignment="1">
      <alignment vertical="center"/>
    </xf>
    <xf numFmtId="0" fontId="2" fillId="33" borderId="2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2" borderId="0" xfId="0" applyFont="1" applyFill="1" applyAlignment="1">
      <alignment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25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12" xfId="0" applyNumberFormat="1" applyFont="1" applyFill="1" applyBorder="1" applyAlignment="1">
      <alignment horizontal="center"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0" fillId="0" borderId="30" xfId="0" applyNumberFormat="1" applyFont="1" applyBorder="1" applyAlignment="1">
      <alignment horizontal="center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2" fillId="35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5" borderId="3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10" fillId="35" borderId="33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14" xfId="0" applyNumberFormat="1" applyFont="1" applyBorder="1" applyAlignment="1">
      <alignment horizontal="center" vertical="center"/>
    </xf>
    <xf numFmtId="49" fontId="10" fillId="35" borderId="34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49" fontId="10" fillId="35" borderId="36" xfId="0" applyNumberFormat="1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1" fontId="10" fillId="0" borderId="38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49" fontId="10" fillId="0" borderId="41" xfId="0" applyNumberFormat="1" applyFont="1" applyBorder="1" applyAlignment="1">
      <alignment vertical="center"/>
    </xf>
    <xf numFmtId="49" fontId="10" fillId="0" borderId="36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textRotation="90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43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/>
    </xf>
    <xf numFmtId="49" fontId="10" fillId="0" borderId="39" xfId="0" applyNumberFormat="1" applyFont="1" applyFill="1" applyBorder="1" applyAlignment="1">
      <alignment vertical="center"/>
    </xf>
    <xf numFmtId="49" fontId="10" fillId="0" borderId="46" xfId="0" applyNumberFormat="1" applyFont="1" applyFill="1" applyBorder="1" applyAlignment="1">
      <alignment vertical="center"/>
    </xf>
    <xf numFmtId="0" fontId="10" fillId="0" borderId="42" xfId="0" applyNumberFormat="1" applyFont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/>
    </xf>
    <xf numFmtId="0" fontId="68" fillId="36" borderId="47" xfId="0" applyFont="1" applyFill="1" applyBorder="1" applyAlignment="1">
      <alignment horizontal="center" vertical="center"/>
    </xf>
    <xf numFmtId="0" fontId="67" fillId="36" borderId="48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4" fillId="37" borderId="33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3" fillId="36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10" fillId="36" borderId="16" xfId="0" applyNumberFormat="1" applyFont="1" applyFill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vertical="center" wrapText="1"/>
    </xf>
    <xf numFmtId="212" fontId="10" fillId="0" borderId="14" xfId="0" applyNumberFormat="1" applyFont="1" applyFill="1" applyBorder="1" applyAlignment="1">
      <alignment horizontal="center" vertical="center"/>
    </xf>
    <xf numFmtId="212" fontId="10" fillId="0" borderId="19" xfId="0" applyNumberFormat="1" applyFont="1" applyFill="1" applyBorder="1" applyAlignment="1">
      <alignment horizontal="center" vertical="center"/>
    </xf>
    <xf numFmtId="212" fontId="10" fillId="0" borderId="40" xfId="0" applyNumberFormat="1" applyFont="1" applyFill="1" applyBorder="1" applyAlignment="1">
      <alignment horizontal="center" vertical="center"/>
    </xf>
    <xf numFmtId="212" fontId="10" fillId="0" borderId="38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left" vertical="center" wrapText="1"/>
    </xf>
    <xf numFmtId="0" fontId="10" fillId="0" borderId="42" xfId="0" applyFont="1" applyBorder="1" applyAlignment="1">
      <alignment wrapText="1"/>
    </xf>
    <xf numFmtId="1" fontId="2" fillId="35" borderId="37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vertical="center"/>
    </xf>
    <xf numFmtId="2" fontId="10" fillId="0" borderId="38" xfId="0" applyNumberFormat="1" applyFont="1" applyFill="1" applyBorder="1" applyAlignment="1">
      <alignment horizontal="center" vertical="center"/>
    </xf>
    <xf numFmtId="212" fontId="2" fillId="35" borderId="37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/>
    </xf>
    <xf numFmtId="1" fontId="10" fillId="36" borderId="38" xfId="0" applyNumberFormat="1" applyFont="1" applyFill="1" applyBorder="1" applyAlignment="1">
      <alignment horizontal="center" vertical="center"/>
    </xf>
    <xf numFmtId="0" fontId="10" fillId="36" borderId="38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2" fillId="38" borderId="42" xfId="0" applyFont="1" applyFill="1" applyBorder="1" applyAlignment="1">
      <alignment horizontal="center" vertical="center"/>
    </xf>
    <xf numFmtId="49" fontId="10" fillId="0" borderId="42" xfId="0" applyNumberFormat="1" applyFont="1" applyBorder="1" applyAlignment="1">
      <alignment vertical="center"/>
    </xf>
    <xf numFmtId="49" fontId="10" fillId="0" borderId="42" xfId="0" applyNumberFormat="1" applyFont="1" applyBorder="1" applyAlignment="1">
      <alignment horizontal="center" vertical="center"/>
    </xf>
    <xf numFmtId="1" fontId="2" fillId="35" borderId="50" xfId="0" applyNumberFormat="1" applyFont="1" applyFill="1" applyBorder="1" applyAlignment="1">
      <alignment horizontal="center" vertical="center" wrapText="1"/>
    </xf>
    <xf numFmtId="1" fontId="2" fillId="35" borderId="51" xfId="0" applyNumberFormat="1" applyFont="1" applyFill="1" applyBorder="1" applyAlignment="1">
      <alignment horizontal="center" vertical="center" wrapText="1"/>
    </xf>
    <xf numFmtId="1" fontId="2" fillId="35" borderId="52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10" fillId="36" borderId="19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  <xf numFmtId="0" fontId="10" fillId="36" borderId="14" xfId="0" applyNumberFormat="1" applyFont="1" applyFill="1" applyBorder="1" applyAlignment="1">
      <alignment horizontal="center" vertical="center"/>
    </xf>
    <xf numFmtId="1" fontId="10" fillId="36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8" fillId="36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3" fillId="32" borderId="55" xfId="0" applyNumberFormat="1" applyFont="1" applyFill="1" applyBorder="1" applyAlignment="1">
      <alignment horizontal="center" vertical="center"/>
    </xf>
    <xf numFmtId="49" fontId="3" fillId="32" borderId="49" xfId="0" applyNumberFormat="1" applyFont="1" applyFill="1" applyBorder="1" applyAlignment="1">
      <alignment horizontal="center" vertical="center"/>
    </xf>
    <xf numFmtId="49" fontId="3" fillId="32" borderId="45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30" xfId="0" applyNumberFormat="1" applyFont="1" applyFill="1" applyBorder="1" applyAlignment="1">
      <alignment horizontal="center" vertical="center"/>
    </xf>
    <xf numFmtId="49" fontId="2" fillId="35" borderId="31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3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30" xfId="0" applyNumberFormat="1" applyFont="1" applyFill="1" applyBorder="1" applyAlignment="1">
      <alignment horizontal="center" vertical="center"/>
    </xf>
    <xf numFmtId="49" fontId="3" fillId="32" borderId="31" xfId="0" applyNumberFormat="1" applyFont="1" applyFill="1" applyBorder="1" applyAlignment="1">
      <alignment horizontal="center" vertical="center"/>
    </xf>
    <xf numFmtId="49" fontId="2" fillId="35" borderId="25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37" xfId="0" applyNumberFormat="1" applyFont="1" applyFill="1" applyBorder="1" applyAlignment="1">
      <alignment horizontal="center" vertical="center"/>
    </xf>
    <xf numFmtId="49" fontId="3" fillId="32" borderId="62" xfId="0" applyNumberFormat="1" applyFont="1" applyFill="1" applyBorder="1" applyAlignment="1">
      <alignment horizontal="center" vertical="center"/>
    </xf>
    <xf numFmtId="49" fontId="3" fillId="32" borderId="60" xfId="0" applyNumberFormat="1" applyFont="1" applyFill="1" applyBorder="1" applyAlignment="1">
      <alignment horizontal="center" vertical="center"/>
    </xf>
    <xf numFmtId="49" fontId="3" fillId="32" borderId="57" xfId="0" applyNumberFormat="1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23" xfId="0" applyFont="1" applyBorder="1" applyAlignment="1">
      <alignment horizontal="center" textRotation="255" wrapText="1"/>
    </xf>
    <xf numFmtId="0" fontId="2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center" textRotation="90"/>
    </xf>
    <xf numFmtId="0" fontId="13" fillId="36" borderId="72" xfId="0" applyFont="1" applyFill="1" applyBorder="1" applyAlignment="1">
      <alignment horizontal="center" vertical="center" wrapText="1"/>
    </xf>
    <xf numFmtId="0" fontId="13" fillId="36" borderId="60" xfId="0" applyFont="1" applyFill="1" applyBorder="1" applyAlignment="1">
      <alignment horizontal="center" vertical="center" wrapText="1"/>
    </xf>
    <xf numFmtId="0" fontId="13" fillId="36" borderId="73" xfId="0" applyFont="1" applyFill="1" applyBorder="1" applyAlignment="1">
      <alignment horizontal="center" vertical="center" wrapText="1"/>
    </xf>
    <xf numFmtId="0" fontId="13" fillId="36" borderId="74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74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7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textRotation="90" wrapText="1"/>
    </xf>
    <xf numFmtId="0" fontId="5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7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U83"/>
  <sheetViews>
    <sheetView view="pageBreakPreview" zoomScale="85" zoomScaleNormal="70" zoomScaleSheetLayoutView="85" zoomScalePageLayoutView="0" workbookViewId="0" topLeftCell="A10">
      <selection activeCell="D22" sqref="D22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5.7109375" style="0" customWidth="1"/>
    <col min="4" max="6" width="6.00390625" style="0" customWidth="1"/>
    <col min="7" max="7" width="6.8515625" style="0" customWidth="1"/>
    <col min="8" max="8" width="10.00390625" style="0" customWidth="1"/>
    <col min="9" max="9" width="6.8515625" style="0" customWidth="1"/>
    <col min="11" max="11" width="6.57421875" style="0" customWidth="1"/>
    <col min="12" max="12" width="8.7109375" style="0" customWidth="1"/>
    <col min="13" max="13" width="6.00390625" style="0" customWidth="1"/>
    <col min="14" max="14" width="8.57421875" style="0" customWidth="1"/>
    <col min="15" max="15" width="6.57421875" style="0" customWidth="1"/>
    <col min="16" max="16" width="8.8515625" style="0" customWidth="1"/>
    <col min="17" max="17" width="11.7109375" style="0" customWidth="1"/>
    <col min="18" max="18" width="4.57421875" style="0" customWidth="1"/>
  </cols>
  <sheetData>
    <row r="2" ht="18">
      <c r="D2" s="8" t="s">
        <v>57</v>
      </c>
    </row>
    <row r="4" spans="7:15" ht="13.5" thickBot="1">
      <c r="G4" s="1"/>
      <c r="K4" s="1"/>
      <c r="L4" s="1"/>
      <c r="M4" s="1"/>
      <c r="N4" s="1"/>
      <c r="O4" s="76"/>
    </row>
    <row r="5" spans="1:21" ht="43.5" customHeight="1" thickBot="1">
      <c r="A5" s="251" t="s">
        <v>6</v>
      </c>
      <c r="B5" s="255" t="s">
        <v>0</v>
      </c>
      <c r="C5" s="259" t="s">
        <v>42</v>
      </c>
      <c r="D5" s="289" t="s">
        <v>9</v>
      </c>
      <c r="E5" s="290"/>
      <c r="F5" s="291"/>
      <c r="G5" s="255" t="s">
        <v>4</v>
      </c>
      <c r="H5" s="277" t="s">
        <v>10</v>
      </c>
      <c r="I5" s="278"/>
      <c r="J5" s="278"/>
      <c r="K5" s="278"/>
      <c r="L5" s="278"/>
      <c r="M5" s="278"/>
      <c r="N5" s="279"/>
      <c r="O5" s="277" t="s">
        <v>58</v>
      </c>
      <c r="P5" s="278"/>
      <c r="Q5" s="279"/>
      <c r="S5" s="277" t="s">
        <v>58</v>
      </c>
      <c r="T5" s="278"/>
      <c r="U5" s="279"/>
    </row>
    <row r="6" spans="1:21" ht="21" customHeight="1" thickBot="1">
      <c r="A6" s="252"/>
      <c r="B6" s="256"/>
      <c r="C6" s="260"/>
      <c r="D6" s="296"/>
      <c r="E6" s="297"/>
      <c r="F6" s="298"/>
      <c r="G6" s="256"/>
      <c r="H6" s="299" t="s">
        <v>11</v>
      </c>
      <c r="I6" s="277" t="s">
        <v>12</v>
      </c>
      <c r="J6" s="278"/>
      <c r="K6" s="278"/>
      <c r="L6" s="278"/>
      <c r="M6" s="279"/>
      <c r="N6" s="280" t="s">
        <v>5</v>
      </c>
      <c r="O6" s="277" t="s">
        <v>84</v>
      </c>
      <c r="P6" s="278"/>
      <c r="Q6" s="279"/>
      <c r="S6" s="277" t="s">
        <v>84</v>
      </c>
      <c r="T6" s="278"/>
      <c r="U6" s="279"/>
    </row>
    <row r="7" spans="1:21" ht="21" customHeight="1" thickBot="1">
      <c r="A7" s="252"/>
      <c r="B7" s="256"/>
      <c r="C7" s="260"/>
      <c r="D7" s="283" t="s">
        <v>7</v>
      </c>
      <c r="E7" s="286" t="s">
        <v>8</v>
      </c>
      <c r="F7" s="272" t="s">
        <v>97</v>
      </c>
      <c r="G7" s="256"/>
      <c r="H7" s="275"/>
      <c r="I7" s="275" t="s">
        <v>3</v>
      </c>
      <c r="J7" s="277" t="s">
        <v>1</v>
      </c>
      <c r="K7" s="278"/>
      <c r="L7" s="278"/>
      <c r="M7" s="279"/>
      <c r="N7" s="281"/>
      <c r="O7" s="289" t="s">
        <v>16</v>
      </c>
      <c r="P7" s="290"/>
      <c r="Q7" s="291"/>
      <c r="S7" s="289" t="s">
        <v>16</v>
      </c>
      <c r="T7" s="290"/>
      <c r="U7" s="291"/>
    </row>
    <row r="8" spans="1:21" ht="21" customHeight="1" thickBot="1">
      <c r="A8" s="252"/>
      <c r="B8" s="256"/>
      <c r="C8" s="260"/>
      <c r="D8" s="284"/>
      <c r="E8" s="287"/>
      <c r="F8" s="273"/>
      <c r="G8" s="256"/>
      <c r="H8" s="275"/>
      <c r="I8" s="275"/>
      <c r="J8" s="284" t="s">
        <v>13</v>
      </c>
      <c r="K8" s="292" t="s">
        <v>14</v>
      </c>
      <c r="L8" s="294" t="s">
        <v>15</v>
      </c>
      <c r="M8" s="280" t="s">
        <v>66</v>
      </c>
      <c r="N8" s="281"/>
      <c r="O8" s="84" t="s">
        <v>68</v>
      </c>
      <c r="P8" s="2" t="s">
        <v>69</v>
      </c>
      <c r="Q8" s="3" t="s">
        <v>67</v>
      </c>
      <c r="S8" s="84" t="s">
        <v>68</v>
      </c>
      <c r="T8" s="2" t="s">
        <v>69</v>
      </c>
      <c r="U8" s="3" t="s">
        <v>67</v>
      </c>
    </row>
    <row r="9" spans="1:21" ht="38.25" customHeight="1" thickBot="1">
      <c r="A9" s="253"/>
      <c r="B9" s="257"/>
      <c r="C9" s="261"/>
      <c r="D9" s="284"/>
      <c r="E9" s="287"/>
      <c r="F9" s="273"/>
      <c r="G9" s="257"/>
      <c r="H9" s="275"/>
      <c r="I9" s="275"/>
      <c r="J9" s="284"/>
      <c r="K9" s="292"/>
      <c r="L9" s="294"/>
      <c r="M9" s="281"/>
      <c r="N9" s="281"/>
      <c r="O9" s="289" t="s">
        <v>64</v>
      </c>
      <c r="P9" s="290"/>
      <c r="Q9" s="291"/>
      <c r="S9" s="289" t="s">
        <v>64</v>
      </c>
      <c r="T9" s="290"/>
      <c r="U9" s="291"/>
    </row>
    <row r="10" spans="1:21" ht="22.5" customHeight="1" thickBot="1">
      <c r="A10" s="254"/>
      <c r="B10" s="258"/>
      <c r="C10" s="262"/>
      <c r="D10" s="285"/>
      <c r="E10" s="288"/>
      <c r="F10" s="274"/>
      <c r="G10" s="257"/>
      <c r="H10" s="276"/>
      <c r="I10" s="276"/>
      <c r="J10" s="285"/>
      <c r="K10" s="293"/>
      <c r="L10" s="295"/>
      <c r="M10" s="282"/>
      <c r="N10" s="282"/>
      <c r="O10" s="165">
        <v>19</v>
      </c>
      <c r="P10" s="165">
        <v>19</v>
      </c>
      <c r="Q10" s="166">
        <v>5</v>
      </c>
      <c r="S10" s="165">
        <v>19</v>
      </c>
      <c r="T10" s="165">
        <v>19</v>
      </c>
      <c r="U10" s="166">
        <v>5</v>
      </c>
    </row>
    <row r="11" spans="1:17" s="10" customFormat="1" ht="30" customHeight="1" thickBot="1">
      <c r="A11" s="239" t="s">
        <v>70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</row>
    <row r="12" spans="1:17" s="10" customFormat="1" ht="20.25" customHeight="1" thickBot="1">
      <c r="A12" s="11"/>
      <c r="B12" s="242" t="s">
        <v>77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</row>
    <row r="13" spans="1:21" s="24" customFormat="1" ht="21" customHeight="1">
      <c r="A13" s="12" t="s">
        <v>48</v>
      </c>
      <c r="B13" s="13"/>
      <c r="C13" s="174" t="s">
        <v>81</v>
      </c>
      <c r="D13" s="20"/>
      <c r="E13" s="16">
        <v>1</v>
      </c>
      <c r="F13" s="17"/>
      <c r="G13" s="18">
        <v>3</v>
      </c>
      <c r="H13" s="18">
        <f>G13*30</f>
        <v>90</v>
      </c>
      <c r="I13" s="19">
        <f>SUM(J13:M13)</f>
        <v>30</v>
      </c>
      <c r="J13" s="20">
        <v>16</v>
      </c>
      <c r="K13" s="21"/>
      <c r="L13" s="22">
        <v>12</v>
      </c>
      <c r="M13" s="23">
        <v>2</v>
      </c>
      <c r="N13" s="23">
        <f>H13-I13</f>
        <v>60</v>
      </c>
      <c r="O13" s="122"/>
      <c r="P13" s="182">
        <v>1.5</v>
      </c>
      <c r="Q13" s="123"/>
      <c r="S13" s="221"/>
      <c r="T13" s="222">
        <v>3</v>
      </c>
      <c r="U13" s="123"/>
    </row>
    <row r="14" spans="1:21" s="24" customFormat="1" ht="21" customHeight="1">
      <c r="A14" s="12" t="s">
        <v>47</v>
      </c>
      <c r="B14" s="13"/>
      <c r="C14" s="14" t="s">
        <v>99</v>
      </c>
      <c r="D14" s="20"/>
      <c r="E14" s="16">
        <v>2</v>
      </c>
      <c r="F14" s="17"/>
      <c r="G14" s="18">
        <v>3</v>
      </c>
      <c r="H14" s="18">
        <f>G14*30</f>
        <v>90</v>
      </c>
      <c r="I14" s="29">
        <f>SUM(J14:M14)</f>
        <v>30</v>
      </c>
      <c r="J14" s="20"/>
      <c r="K14" s="21"/>
      <c r="L14" s="23">
        <v>30</v>
      </c>
      <c r="M14" s="23"/>
      <c r="N14" s="23">
        <f>H14-I14</f>
        <v>60</v>
      </c>
      <c r="O14" s="124">
        <v>1.5</v>
      </c>
      <c r="P14" s="125"/>
      <c r="Q14" s="126"/>
      <c r="S14" s="223">
        <v>3</v>
      </c>
      <c r="T14" s="224"/>
      <c r="U14" s="126"/>
    </row>
    <row r="15" spans="1:21" s="24" customFormat="1" ht="25.5" customHeight="1" thickBot="1">
      <c r="A15" s="12" t="s">
        <v>59</v>
      </c>
      <c r="B15" s="13"/>
      <c r="C15" s="174" t="s">
        <v>137</v>
      </c>
      <c r="D15" s="20"/>
      <c r="E15" s="16">
        <v>1</v>
      </c>
      <c r="F15" s="17"/>
      <c r="G15" s="18">
        <v>3</v>
      </c>
      <c r="H15" s="18">
        <f>G15*30</f>
        <v>90</v>
      </c>
      <c r="I15" s="134">
        <f>SUM(J15:M15)</f>
        <v>30</v>
      </c>
      <c r="J15" s="20">
        <v>6</v>
      </c>
      <c r="K15" s="21">
        <v>22</v>
      </c>
      <c r="L15" s="23"/>
      <c r="M15" s="23">
        <v>2</v>
      </c>
      <c r="N15" s="23">
        <f>H15-I15</f>
        <v>60</v>
      </c>
      <c r="O15" s="181">
        <v>1.5</v>
      </c>
      <c r="P15" s="125"/>
      <c r="Q15" s="126"/>
      <c r="R15" s="9"/>
      <c r="S15" s="224">
        <v>3</v>
      </c>
      <c r="T15" s="224"/>
      <c r="U15" s="126"/>
    </row>
    <row r="16" spans="1:21" s="9" customFormat="1" ht="16.5" thickBot="1">
      <c r="A16" s="244"/>
      <c r="B16" s="245"/>
      <c r="C16" s="246"/>
      <c r="D16" s="73"/>
      <c r="E16" s="72"/>
      <c r="F16" s="72"/>
      <c r="G16" s="72">
        <f aca="true" t="shared" si="0" ref="G16:Q16">SUM(G13:G15)</f>
        <v>9</v>
      </c>
      <c r="H16" s="72">
        <f t="shared" si="0"/>
        <v>270</v>
      </c>
      <c r="I16" s="72">
        <f t="shared" si="0"/>
        <v>90</v>
      </c>
      <c r="J16" s="94">
        <f t="shared" si="0"/>
        <v>22</v>
      </c>
      <c r="K16" s="94">
        <f t="shared" si="0"/>
        <v>22</v>
      </c>
      <c r="L16" s="72">
        <f t="shared" si="0"/>
        <v>42</v>
      </c>
      <c r="M16" s="72">
        <f t="shared" si="0"/>
        <v>4</v>
      </c>
      <c r="N16" s="72">
        <f t="shared" si="0"/>
        <v>180</v>
      </c>
      <c r="O16" s="72">
        <f t="shared" si="0"/>
        <v>3</v>
      </c>
      <c r="P16" s="89">
        <f t="shared" si="0"/>
        <v>1.5</v>
      </c>
      <c r="Q16" s="91">
        <f t="shared" si="0"/>
        <v>0</v>
      </c>
      <c r="S16" s="72">
        <f>SUM(S13:S15)</f>
        <v>6</v>
      </c>
      <c r="T16" s="89">
        <f>SUM(T13:T15)</f>
        <v>3</v>
      </c>
      <c r="U16" s="91">
        <f>SUM(U13:U15)</f>
        <v>0</v>
      </c>
    </row>
    <row r="17" spans="1:17" s="9" customFormat="1" ht="16.5" thickBot="1">
      <c r="A17" s="247" t="s">
        <v>78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</row>
    <row r="18" spans="1:21" s="9" customFormat="1" ht="30" customHeight="1">
      <c r="A18" s="12" t="s">
        <v>48</v>
      </c>
      <c r="B18" s="13"/>
      <c r="C18" s="14" t="s">
        <v>142</v>
      </c>
      <c r="D18" s="20"/>
      <c r="E18" s="16">
        <v>2</v>
      </c>
      <c r="F18" s="17"/>
      <c r="G18" s="18">
        <v>3</v>
      </c>
      <c r="H18" s="18">
        <f>G18*30</f>
        <v>90</v>
      </c>
      <c r="I18" s="29">
        <f>J18+K18+L18+M18</f>
        <v>30</v>
      </c>
      <c r="J18" s="20">
        <v>14</v>
      </c>
      <c r="K18" s="21"/>
      <c r="L18" s="23">
        <v>14</v>
      </c>
      <c r="M18" s="23">
        <v>2</v>
      </c>
      <c r="N18" s="23">
        <f>H18-I18</f>
        <v>60</v>
      </c>
      <c r="O18" s="132"/>
      <c r="P18" s="183">
        <v>1.5</v>
      </c>
      <c r="Q18" s="127"/>
      <c r="S18" s="195"/>
      <c r="T18" s="191">
        <v>3</v>
      </c>
      <c r="U18" s="191"/>
    </row>
    <row r="19" spans="1:21" s="9" customFormat="1" ht="22.5" customHeight="1">
      <c r="A19" s="12" t="s">
        <v>47</v>
      </c>
      <c r="B19" s="13"/>
      <c r="C19" s="14" t="s">
        <v>92</v>
      </c>
      <c r="D19" s="20"/>
      <c r="E19" s="16">
        <v>1</v>
      </c>
      <c r="F19" s="17"/>
      <c r="G19" s="18">
        <v>3</v>
      </c>
      <c r="H19" s="18">
        <f>G19*30</f>
        <v>90</v>
      </c>
      <c r="I19" s="29">
        <f>J19+K19+L19+M19</f>
        <v>30</v>
      </c>
      <c r="J19" s="20">
        <v>14</v>
      </c>
      <c r="K19" s="21"/>
      <c r="L19" s="23">
        <v>14</v>
      </c>
      <c r="M19" s="23">
        <v>2</v>
      </c>
      <c r="N19" s="23">
        <f>H19-I19</f>
        <v>60</v>
      </c>
      <c r="O19" s="184">
        <v>1.5</v>
      </c>
      <c r="P19" s="130"/>
      <c r="Q19" s="129"/>
      <c r="S19" s="128">
        <v>3</v>
      </c>
      <c r="T19" s="130"/>
      <c r="U19" s="192"/>
    </row>
    <row r="20" spans="1:21" s="9" customFormat="1" ht="15">
      <c r="A20" s="12" t="s">
        <v>59</v>
      </c>
      <c r="B20" s="13"/>
      <c r="C20" s="174" t="s">
        <v>144</v>
      </c>
      <c r="D20" s="20">
        <v>2</v>
      </c>
      <c r="E20" s="16"/>
      <c r="F20" s="17"/>
      <c r="G20" s="18">
        <v>6</v>
      </c>
      <c r="H20" s="18">
        <f>G20*30</f>
        <v>180</v>
      </c>
      <c r="I20" s="29">
        <f aca="true" t="shared" si="1" ref="I20:I25">J20+K20+L20+M20</f>
        <v>50</v>
      </c>
      <c r="J20" s="20">
        <v>24</v>
      </c>
      <c r="K20" s="21"/>
      <c r="L20" s="23">
        <v>22</v>
      </c>
      <c r="M20" s="23">
        <v>4</v>
      </c>
      <c r="N20" s="23">
        <f>H20-I20</f>
        <v>130</v>
      </c>
      <c r="O20" s="184"/>
      <c r="P20" s="184">
        <v>2.5</v>
      </c>
      <c r="Q20" s="167"/>
      <c r="S20" s="128"/>
      <c r="T20" s="130">
        <v>6</v>
      </c>
      <c r="U20" s="191"/>
    </row>
    <row r="21" spans="1:21" s="9" customFormat="1" ht="15">
      <c r="A21" s="12" t="s">
        <v>60</v>
      </c>
      <c r="B21" s="13"/>
      <c r="C21" s="14" t="s">
        <v>115</v>
      </c>
      <c r="D21" s="20">
        <v>2</v>
      </c>
      <c r="E21" s="16"/>
      <c r="F21" s="17"/>
      <c r="G21" s="18">
        <v>6</v>
      </c>
      <c r="H21" s="18">
        <f aca="true" t="shared" si="2" ref="H21:H26">G21*30</f>
        <v>180</v>
      </c>
      <c r="I21" s="29">
        <f t="shared" si="1"/>
        <v>50</v>
      </c>
      <c r="J21" s="20">
        <v>24</v>
      </c>
      <c r="K21" s="21"/>
      <c r="L21" s="23">
        <v>22</v>
      </c>
      <c r="M21" s="23">
        <v>4</v>
      </c>
      <c r="N21" s="23">
        <f aca="true" t="shared" si="3" ref="N21:N26">H21-I21</f>
        <v>130</v>
      </c>
      <c r="O21" s="184">
        <v>2.5</v>
      </c>
      <c r="P21" s="128"/>
      <c r="Q21" s="167"/>
      <c r="S21" s="128">
        <v>6</v>
      </c>
      <c r="T21" s="130"/>
      <c r="U21" s="192"/>
    </row>
    <row r="22" spans="1:21" s="9" customFormat="1" ht="15">
      <c r="A22" s="12" t="s">
        <v>116</v>
      </c>
      <c r="B22" s="185"/>
      <c r="C22" s="186" t="s">
        <v>121</v>
      </c>
      <c r="D22" s="21">
        <v>1</v>
      </c>
      <c r="E22" s="16"/>
      <c r="F22" s="17"/>
      <c r="G22" s="18">
        <v>4</v>
      </c>
      <c r="H22" s="18">
        <f t="shared" si="2"/>
        <v>120</v>
      </c>
      <c r="I22" s="29">
        <v>30</v>
      </c>
      <c r="J22" s="20">
        <v>12</v>
      </c>
      <c r="K22" s="21"/>
      <c r="L22" s="23">
        <v>16</v>
      </c>
      <c r="M22" s="23">
        <v>2</v>
      </c>
      <c r="N22" s="23">
        <f t="shared" si="3"/>
        <v>90</v>
      </c>
      <c r="O22" s="128"/>
      <c r="P22" s="184">
        <v>1.5</v>
      </c>
      <c r="Q22" s="167"/>
      <c r="S22" s="196"/>
      <c r="T22" s="197">
        <v>4</v>
      </c>
      <c r="U22" s="191"/>
    </row>
    <row r="23" spans="1:21" s="9" customFormat="1" ht="30">
      <c r="A23" s="12" t="s">
        <v>117</v>
      </c>
      <c r="B23" s="185"/>
      <c r="C23" s="186" t="s">
        <v>122</v>
      </c>
      <c r="D23" s="21"/>
      <c r="E23" s="16">
        <v>3</v>
      </c>
      <c r="F23" s="17"/>
      <c r="G23" s="18">
        <v>4</v>
      </c>
      <c r="H23" s="18">
        <f t="shared" si="2"/>
        <v>120</v>
      </c>
      <c r="I23" s="29">
        <v>40</v>
      </c>
      <c r="J23" s="20">
        <v>16</v>
      </c>
      <c r="K23" s="21"/>
      <c r="L23" s="23">
        <v>22</v>
      </c>
      <c r="M23" s="23">
        <v>2</v>
      </c>
      <c r="N23" s="23">
        <f t="shared" si="3"/>
        <v>80</v>
      </c>
      <c r="O23" s="128"/>
      <c r="P23" s="184"/>
      <c r="Q23" s="124">
        <v>8</v>
      </c>
      <c r="S23" s="196"/>
      <c r="T23" s="197"/>
      <c r="U23" s="191">
        <v>4</v>
      </c>
    </row>
    <row r="24" spans="1:21" s="9" customFormat="1" ht="15">
      <c r="A24" s="12" t="s">
        <v>118</v>
      </c>
      <c r="B24" s="185"/>
      <c r="C24" s="186" t="s">
        <v>123</v>
      </c>
      <c r="D24" s="21"/>
      <c r="E24" s="16">
        <v>1</v>
      </c>
      <c r="F24" s="17"/>
      <c r="G24" s="18">
        <v>4</v>
      </c>
      <c r="H24" s="18">
        <f t="shared" si="2"/>
        <v>120</v>
      </c>
      <c r="I24" s="29">
        <v>40</v>
      </c>
      <c r="J24" s="20">
        <v>22</v>
      </c>
      <c r="K24" s="21"/>
      <c r="L24" s="23">
        <v>16</v>
      </c>
      <c r="M24" s="23">
        <v>2</v>
      </c>
      <c r="N24" s="23">
        <f t="shared" si="3"/>
        <v>80</v>
      </c>
      <c r="O24" s="184">
        <v>1</v>
      </c>
      <c r="P24" s="184">
        <v>1</v>
      </c>
      <c r="Q24" s="167"/>
      <c r="S24" s="128">
        <v>2</v>
      </c>
      <c r="T24" s="130">
        <v>2</v>
      </c>
      <c r="U24" s="192"/>
    </row>
    <row r="25" spans="1:21" s="9" customFormat="1" ht="30">
      <c r="A25" s="12" t="s">
        <v>119</v>
      </c>
      <c r="B25" s="185"/>
      <c r="C25" s="186" t="s">
        <v>145</v>
      </c>
      <c r="D25" s="21"/>
      <c r="E25" s="16">
        <v>1</v>
      </c>
      <c r="F25" s="17"/>
      <c r="G25" s="18">
        <v>3</v>
      </c>
      <c r="H25" s="18">
        <f t="shared" si="2"/>
        <v>90</v>
      </c>
      <c r="I25" s="29">
        <f t="shared" si="1"/>
        <v>30</v>
      </c>
      <c r="J25" s="20">
        <v>12</v>
      </c>
      <c r="K25" s="21"/>
      <c r="L25" s="23">
        <v>16</v>
      </c>
      <c r="M25" s="23">
        <v>2</v>
      </c>
      <c r="N25" s="23">
        <f t="shared" si="3"/>
        <v>60</v>
      </c>
      <c r="O25" s="184">
        <v>1.5</v>
      </c>
      <c r="P25" s="128"/>
      <c r="Q25" s="124"/>
      <c r="S25" s="128">
        <v>3</v>
      </c>
      <c r="T25" s="130"/>
      <c r="U25" s="191"/>
    </row>
    <row r="26" spans="1:21" s="9" customFormat="1" ht="30.75" thickBot="1">
      <c r="A26" s="12" t="s">
        <v>120</v>
      </c>
      <c r="B26" s="185"/>
      <c r="C26" s="187" t="s">
        <v>131</v>
      </c>
      <c r="D26" s="21"/>
      <c r="E26" s="16">
        <v>3</v>
      </c>
      <c r="F26" s="17"/>
      <c r="G26" s="18">
        <v>4</v>
      </c>
      <c r="H26" s="18">
        <f t="shared" si="2"/>
        <v>120</v>
      </c>
      <c r="I26" s="29">
        <v>40</v>
      </c>
      <c r="J26" s="20">
        <v>18</v>
      </c>
      <c r="K26" s="21"/>
      <c r="L26" s="23">
        <v>20</v>
      </c>
      <c r="M26" s="23">
        <v>2</v>
      </c>
      <c r="N26" s="23">
        <f t="shared" si="3"/>
        <v>80</v>
      </c>
      <c r="O26" s="128"/>
      <c r="P26" s="184">
        <v>1</v>
      </c>
      <c r="Q26" s="124">
        <v>4</v>
      </c>
      <c r="S26" s="128"/>
      <c r="T26" s="128">
        <v>2</v>
      </c>
      <c r="U26" s="191">
        <v>2</v>
      </c>
    </row>
    <row r="27" spans="1:21" s="9" customFormat="1" ht="16.5" thickBot="1">
      <c r="A27" s="244" t="s">
        <v>55</v>
      </c>
      <c r="B27" s="245"/>
      <c r="C27" s="250"/>
      <c r="D27" s="105"/>
      <c r="E27" s="106"/>
      <c r="F27" s="103"/>
      <c r="G27" s="94">
        <f aca="true" t="shared" si="4" ref="G27:Q27">SUM(G18:G26)</f>
        <v>37</v>
      </c>
      <c r="H27" s="100">
        <f t="shared" si="4"/>
        <v>1110</v>
      </c>
      <c r="I27" s="102">
        <f t="shared" si="4"/>
        <v>340</v>
      </c>
      <c r="J27" s="98">
        <f t="shared" si="4"/>
        <v>156</v>
      </c>
      <c r="K27" s="26">
        <f t="shared" si="4"/>
        <v>0</v>
      </c>
      <c r="L27" s="94">
        <f t="shared" si="4"/>
        <v>162</v>
      </c>
      <c r="M27" s="102">
        <f t="shared" si="4"/>
        <v>22</v>
      </c>
      <c r="N27" s="107">
        <f t="shared" si="4"/>
        <v>770</v>
      </c>
      <c r="O27" s="89">
        <f t="shared" si="4"/>
        <v>6.5</v>
      </c>
      <c r="P27" s="92">
        <f t="shared" si="4"/>
        <v>7.5</v>
      </c>
      <c r="Q27" s="92">
        <f t="shared" si="4"/>
        <v>12</v>
      </c>
      <c r="S27" s="89">
        <f>SUM(S18:S26)</f>
        <v>14</v>
      </c>
      <c r="T27" s="92">
        <f>SUM(T18:T26)</f>
        <v>17</v>
      </c>
      <c r="U27" s="89">
        <v>6</v>
      </c>
    </row>
    <row r="28" spans="1:21" s="79" customFormat="1" ht="16.5" thickBot="1">
      <c r="A28" s="236" t="s">
        <v>79</v>
      </c>
      <c r="B28" s="237"/>
      <c r="C28" s="237"/>
      <c r="D28" s="80"/>
      <c r="E28" s="81"/>
      <c r="F28" s="104"/>
      <c r="G28" s="97">
        <f aca="true" t="shared" si="5" ref="G28:Q28">G16+G27</f>
        <v>46</v>
      </c>
      <c r="H28" s="101">
        <f t="shared" si="5"/>
        <v>1380</v>
      </c>
      <c r="I28" s="83">
        <f t="shared" si="5"/>
        <v>430</v>
      </c>
      <c r="J28" s="99">
        <f t="shared" si="5"/>
        <v>178</v>
      </c>
      <c r="K28" s="78">
        <f t="shared" si="5"/>
        <v>22</v>
      </c>
      <c r="L28" s="97">
        <f t="shared" si="5"/>
        <v>204</v>
      </c>
      <c r="M28" s="83">
        <f t="shared" si="5"/>
        <v>26</v>
      </c>
      <c r="N28" s="108">
        <f t="shared" si="5"/>
        <v>950</v>
      </c>
      <c r="O28" s="90">
        <f t="shared" si="5"/>
        <v>9.5</v>
      </c>
      <c r="P28" s="93">
        <f t="shared" si="5"/>
        <v>9</v>
      </c>
      <c r="Q28" s="90">
        <f t="shared" si="5"/>
        <v>12</v>
      </c>
      <c r="S28" s="90">
        <f>S16+S27</f>
        <v>20</v>
      </c>
      <c r="T28" s="93">
        <f>T16+T27</f>
        <v>20</v>
      </c>
      <c r="U28" s="199">
        <v>6</v>
      </c>
    </row>
    <row r="29" spans="1:17" s="9" customFormat="1" ht="15" customHeight="1" thickBot="1">
      <c r="A29" s="263" t="s">
        <v>104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</row>
    <row r="30" spans="1:21" s="9" customFormat="1" ht="32.25" customHeight="1">
      <c r="A30" s="117"/>
      <c r="B30" s="13"/>
      <c r="C30" s="14" t="s">
        <v>105</v>
      </c>
      <c r="D30" s="20"/>
      <c r="E30" s="170" t="s">
        <v>106</v>
      </c>
      <c r="F30" s="17"/>
      <c r="G30" s="18">
        <v>23</v>
      </c>
      <c r="H30" s="18">
        <f>G30*30</f>
        <v>690</v>
      </c>
      <c r="I30" s="29">
        <v>230</v>
      </c>
      <c r="J30" s="20"/>
      <c r="K30" s="21"/>
      <c r="L30" s="23"/>
      <c r="M30" s="23"/>
      <c r="N30" s="23">
        <f>H30-I30</f>
        <v>460</v>
      </c>
      <c r="O30" s="128"/>
      <c r="P30" s="130"/>
      <c r="Q30" s="124"/>
      <c r="S30" s="195"/>
      <c r="T30" s="191"/>
      <c r="U30" s="191"/>
    </row>
    <row r="31" spans="1:21" s="9" customFormat="1" ht="23.25" customHeight="1">
      <c r="A31" s="146">
        <v>1</v>
      </c>
      <c r="B31" s="150"/>
      <c r="C31" s="14" t="s">
        <v>154</v>
      </c>
      <c r="D31" s="153"/>
      <c r="E31" s="149" t="s">
        <v>48</v>
      </c>
      <c r="F31" s="150"/>
      <c r="G31" s="151">
        <v>10</v>
      </c>
      <c r="H31" s="18">
        <f>G31*30</f>
        <v>300</v>
      </c>
      <c r="I31" s="29">
        <v>100</v>
      </c>
      <c r="J31" s="153"/>
      <c r="K31" s="158"/>
      <c r="L31" s="155"/>
      <c r="M31" s="155"/>
      <c r="N31" s="23">
        <f>H31-I31</f>
        <v>200</v>
      </c>
      <c r="O31" s="176">
        <v>5</v>
      </c>
      <c r="P31" s="131"/>
      <c r="Q31" s="177"/>
      <c r="S31" s="195">
        <v>10</v>
      </c>
      <c r="T31" s="191"/>
      <c r="U31" s="192"/>
    </row>
    <row r="32" spans="1:21" s="9" customFormat="1" ht="24.75" customHeight="1">
      <c r="A32" s="178">
        <v>2</v>
      </c>
      <c r="B32" s="150"/>
      <c r="C32" s="14" t="s">
        <v>155</v>
      </c>
      <c r="D32" s="153"/>
      <c r="E32" s="149">
        <v>2</v>
      </c>
      <c r="F32" s="150"/>
      <c r="G32" s="151">
        <v>10</v>
      </c>
      <c r="H32" s="18">
        <f>G32*30</f>
        <v>300</v>
      </c>
      <c r="I32" s="29">
        <v>100</v>
      </c>
      <c r="J32" s="153"/>
      <c r="K32" s="158"/>
      <c r="L32" s="155"/>
      <c r="M32" s="155"/>
      <c r="N32" s="23">
        <f>H32-I32</f>
        <v>200</v>
      </c>
      <c r="O32" s="176"/>
      <c r="P32" s="131">
        <v>5</v>
      </c>
      <c r="Q32" s="179"/>
      <c r="S32" s="195"/>
      <c r="T32" s="195">
        <v>10</v>
      </c>
      <c r="U32" s="198"/>
    </row>
    <row r="33" spans="1:21" s="9" customFormat="1" ht="25.5" customHeight="1">
      <c r="A33" s="146">
        <v>3</v>
      </c>
      <c r="B33" s="150"/>
      <c r="C33" s="14" t="s">
        <v>156</v>
      </c>
      <c r="D33" s="153"/>
      <c r="E33" s="149">
        <v>3</v>
      </c>
      <c r="F33" s="150"/>
      <c r="G33" s="151">
        <v>3</v>
      </c>
      <c r="H33" s="151">
        <f>G33*30</f>
        <v>90</v>
      </c>
      <c r="I33" s="152">
        <v>30</v>
      </c>
      <c r="J33" s="153"/>
      <c r="K33" s="158"/>
      <c r="L33" s="155"/>
      <c r="M33" s="155"/>
      <c r="N33" s="155">
        <f>H33-I33</f>
        <v>60</v>
      </c>
      <c r="O33" s="176"/>
      <c r="P33" s="131"/>
      <c r="Q33" s="177">
        <v>6</v>
      </c>
      <c r="S33" s="195"/>
      <c r="T33" s="191"/>
      <c r="U33" s="191">
        <v>3</v>
      </c>
    </row>
    <row r="34" spans="1:21" s="79" customFormat="1" ht="15.75">
      <c r="A34" s="266" t="s">
        <v>62</v>
      </c>
      <c r="B34" s="267"/>
      <c r="C34" s="268"/>
      <c r="D34" s="118"/>
      <c r="E34" s="119"/>
      <c r="F34" s="120"/>
      <c r="G34" s="121">
        <f aca="true" t="shared" si="6" ref="G34:N34">SUM(G30:G30)</f>
        <v>23</v>
      </c>
      <c r="H34" s="121">
        <f t="shared" si="6"/>
        <v>690</v>
      </c>
      <c r="I34" s="121">
        <f t="shared" si="6"/>
        <v>230</v>
      </c>
      <c r="J34" s="121">
        <f t="shared" si="6"/>
        <v>0</v>
      </c>
      <c r="K34" s="121">
        <f t="shared" si="6"/>
        <v>0</v>
      </c>
      <c r="L34" s="121">
        <f t="shared" si="6"/>
        <v>0</v>
      </c>
      <c r="M34" s="121">
        <f t="shared" si="6"/>
        <v>0</v>
      </c>
      <c r="N34" s="121">
        <f t="shared" si="6"/>
        <v>460</v>
      </c>
      <c r="O34" s="188">
        <f>SUM(O30:O33)</f>
        <v>5</v>
      </c>
      <c r="P34" s="188">
        <f>SUM(P30:P33)</f>
        <v>5</v>
      </c>
      <c r="Q34" s="188">
        <f>SUM(Q30:Q33)</f>
        <v>6</v>
      </c>
      <c r="S34" s="200">
        <f>SUM(S31:S33)</f>
        <v>10</v>
      </c>
      <c r="T34" s="200">
        <f>SUM(T31:T33)</f>
        <v>10</v>
      </c>
      <c r="U34" s="200">
        <v>3</v>
      </c>
    </row>
    <row r="35" spans="1:21" s="9" customFormat="1" ht="16.5" customHeight="1">
      <c r="A35" s="269" t="s">
        <v>61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  <c r="S35"/>
      <c r="T35"/>
      <c r="U35"/>
    </row>
    <row r="36" spans="1:21" s="9" customFormat="1" ht="39.75" customHeight="1">
      <c r="A36" s="146">
        <v>1</v>
      </c>
      <c r="B36" s="150"/>
      <c r="C36" s="147" t="s">
        <v>141</v>
      </c>
      <c r="D36" s="148"/>
      <c r="E36" s="149">
        <v>3</v>
      </c>
      <c r="F36" s="150"/>
      <c r="G36" s="151">
        <v>4.5</v>
      </c>
      <c r="H36" s="151">
        <f>G36*30</f>
        <v>135</v>
      </c>
      <c r="I36" s="152"/>
      <c r="J36" s="153"/>
      <c r="K36" s="154"/>
      <c r="L36" s="155"/>
      <c r="M36" s="155"/>
      <c r="N36" s="155">
        <f>H36-I36</f>
        <v>135</v>
      </c>
      <c r="O36" s="131"/>
      <c r="P36" s="156"/>
      <c r="Q36" s="157"/>
      <c r="S36" s="131"/>
      <c r="T36" s="156"/>
      <c r="U36" s="201" t="s">
        <v>151</v>
      </c>
    </row>
    <row r="37" spans="1:21" s="9" customFormat="1" ht="39.75" customHeight="1">
      <c r="A37" s="146">
        <v>2</v>
      </c>
      <c r="B37" s="190"/>
      <c r="C37" s="147" t="s">
        <v>114</v>
      </c>
      <c r="D37" s="190"/>
      <c r="E37" s="158">
        <v>3</v>
      </c>
      <c r="F37" s="190"/>
      <c r="G37" s="158">
        <v>4.5</v>
      </c>
      <c r="H37" s="151">
        <f>G37*30</f>
        <v>135</v>
      </c>
      <c r="I37" s="158"/>
      <c r="J37" s="158"/>
      <c r="K37" s="158"/>
      <c r="L37" s="189"/>
      <c r="M37" s="189"/>
      <c r="N37" s="155">
        <f>H37-I37</f>
        <v>135</v>
      </c>
      <c r="O37" s="191"/>
      <c r="P37" s="192"/>
      <c r="Q37" s="192"/>
      <c r="S37" s="202"/>
      <c r="T37" s="202"/>
      <c r="U37" s="203">
        <v>4.5</v>
      </c>
    </row>
    <row r="38" spans="1:21" s="9" customFormat="1" ht="22.5" customHeight="1">
      <c r="A38" s="233" t="s">
        <v>86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5"/>
      <c r="S38" s="204"/>
      <c r="T38" s="204"/>
      <c r="U38" s="205">
        <v>9</v>
      </c>
    </row>
    <row r="39" spans="1:21" s="9" customFormat="1" ht="29.25" customHeight="1">
      <c r="A39" s="12" t="s">
        <v>48</v>
      </c>
      <c r="B39" s="150"/>
      <c r="C39" s="14" t="s">
        <v>132</v>
      </c>
      <c r="D39" s="15"/>
      <c r="E39" s="16"/>
      <c r="F39" s="17"/>
      <c r="G39" s="18">
        <v>10</v>
      </c>
      <c r="H39" s="18">
        <f>G39*30</f>
        <v>300</v>
      </c>
      <c r="I39" s="29"/>
      <c r="J39" s="20"/>
      <c r="K39" s="21"/>
      <c r="L39" s="23"/>
      <c r="M39" s="23"/>
      <c r="N39" s="23">
        <f>H39-I39</f>
        <v>300</v>
      </c>
      <c r="O39" s="77"/>
      <c r="P39" s="139"/>
      <c r="Q39" s="25"/>
      <c r="S39" s="189"/>
      <c r="T39" s="206"/>
      <c r="U39" s="207" t="s">
        <v>152</v>
      </c>
    </row>
    <row r="40" spans="1:21" s="9" customFormat="1" ht="27.75" customHeight="1" thickBot="1">
      <c r="A40" s="12" t="s">
        <v>47</v>
      </c>
      <c r="B40" s="13"/>
      <c r="C40" s="14" t="s">
        <v>143</v>
      </c>
      <c r="D40" s="15"/>
      <c r="E40" s="16"/>
      <c r="F40" s="17"/>
      <c r="G40" s="18">
        <v>2</v>
      </c>
      <c r="H40" s="18">
        <f>G40*30</f>
        <v>60</v>
      </c>
      <c r="I40" s="29"/>
      <c r="J40" s="20"/>
      <c r="K40" s="21"/>
      <c r="L40" s="23"/>
      <c r="M40" s="23"/>
      <c r="N40" s="23">
        <f>H40-I40</f>
        <v>60</v>
      </c>
      <c r="O40" s="77"/>
      <c r="P40" s="138"/>
      <c r="Q40" s="25"/>
      <c r="S40" s="189"/>
      <c r="T40" s="206"/>
      <c r="U40" s="207" t="s">
        <v>47</v>
      </c>
    </row>
    <row r="41" spans="1:21" s="79" customFormat="1" ht="16.5" thickBot="1">
      <c r="A41" s="236" t="s">
        <v>55</v>
      </c>
      <c r="B41" s="237"/>
      <c r="C41" s="238"/>
      <c r="D41" s="80"/>
      <c r="E41" s="81"/>
      <c r="F41" s="82"/>
      <c r="G41" s="90">
        <f>SUM(G39:G40)</f>
        <v>12</v>
      </c>
      <c r="H41" s="90">
        <f aca="true" t="shared" si="7" ref="H41:Q41">SUM(H39:H40)</f>
        <v>360</v>
      </c>
      <c r="I41" s="90">
        <f t="shared" si="7"/>
        <v>0</v>
      </c>
      <c r="J41" s="90">
        <f t="shared" si="7"/>
        <v>0</v>
      </c>
      <c r="K41" s="90">
        <f t="shared" si="7"/>
        <v>0</v>
      </c>
      <c r="L41" s="90">
        <f t="shared" si="7"/>
        <v>0</v>
      </c>
      <c r="M41" s="90">
        <f t="shared" si="7"/>
        <v>0</v>
      </c>
      <c r="N41" s="90">
        <f t="shared" si="7"/>
        <v>360</v>
      </c>
      <c r="O41" s="90">
        <f t="shared" si="7"/>
        <v>0</v>
      </c>
      <c r="P41" s="90">
        <f t="shared" si="7"/>
        <v>0</v>
      </c>
      <c r="Q41" s="90">
        <f t="shared" si="7"/>
        <v>0</v>
      </c>
      <c r="S41" s="208">
        <f>SUM(S39:S39)</f>
        <v>0</v>
      </c>
      <c r="T41" s="209">
        <f>SUM(T39:T39)</f>
        <v>0</v>
      </c>
      <c r="U41" s="210">
        <v>12</v>
      </c>
    </row>
    <row r="42" spans="1:21" s="9" customFormat="1" ht="19.5" customHeight="1" thickBot="1">
      <c r="A42" s="230" t="s">
        <v>17</v>
      </c>
      <c r="B42" s="231"/>
      <c r="C42" s="231"/>
      <c r="D42" s="231"/>
      <c r="E42" s="231"/>
      <c r="F42" s="232"/>
      <c r="G42" s="133">
        <f>SUM(G28,G34,G36,G37,G41)</f>
        <v>90</v>
      </c>
      <c r="H42" s="133">
        <f aca="true" t="shared" si="8" ref="H42:Q42">SUM(H28,H34,H36,H37,H41)</f>
        <v>2700</v>
      </c>
      <c r="I42" s="133">
        <f t="shared" si="8"/>
        <v>660</v>
      </c>
      <c r="J42" s="133">
        <f t="shared" si="8"/>
        <v>178</v>
      </c>
      <c r="K42" s="133">
        <f t="shared" si="8"/>
        <v>22</v>
      </c>
      <c r="L42" s="133">
        <f t="shared" si="8"/>
        <v>204</v>
      </c>
      <c r="M42" s="133">
        <f t="shared" si="8"/>
        <v>26</v>
      </c>
      <c r="N42" s="133">
        <f t="shared" si="8"/>
        <v>2040</v>
      </c>
      <c r="O42" s="133">
        <f t="shared" si="8"/>
        <v>14.5</v>
      </c>
      <c r="P42" s="133">
        <f t="shared" si="8"/>
        <v>14</v>
      </c>
      <c r="Q42" s="133">
        <f t="shared" si="8"/>
        <v>18</v>
      </c>
      <c r="S42" s="211">
        <f>S28+S34+S37+S41</f>
        <v>30</v>
      </c>
      <c r="T42" s="212">
        <f>T28+T34+T37+T41</f>
        <v>30</v>
      </c>
      <c r="U42" s="213">
        <f>U28+U34+U38+U41</f>
        <v>30</v>
      </c>
    </row>
    <row r="43" spans="1:21" s="9" customFormat="1" ht="17.25" customHeight="1" thickBot="1">
      <c r="A43" s="230" t="s">
        <v>19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2"/>
      <c r="O43" s="218" t="s">
        <v>133</v>
      </c>
      <c r="P43" s="219" t="s">
        <v>134</v>
      </c>
      <c r="Q43" s="220" t="s">
        <v>135</v>
      </c>
      <c r="S43" s="214"/>
      <c r="T43" s="215"/>
      <c r="U43" s="215"/>
    </row>
    <row r="44" spans="1:21" s="9" customFormat="1" ht="15" customHeight="1" thickBot="1">
      <c r="A44" s="230" t="s">
        <v>18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2"/>
      <c r="O44" s="88">
        <v>1</v>
      </c>
      <c r="P44" s="95">
        <v>2</v>
      </c>
      <c r="Q44" s="95"/>
      <c r="S44" s="88">
        <v>1</v>
      </c>
      <c r="T44" s="95">
        <v>2</v>
      </c>
      <c r="U44" s="216">
        <v>0</v>
      </c>
    </row>
    <row r="45" spans="1:21" s="9" customFormat="1" ht="15" customHeight="1" thickBot="1">
      <c r="A45" s="230" t="s">
        <v>20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  <c r="O45" s="88">
        <v>6</v>
      </c>
      <c r="P45" s="95">
        <v>5</v>
      </c>
      <c r="Q45" s="96">
        <v>3</v>
      </c>
      <c r="S45" s="88">
        <v>6</v>
      </c>
      <c r="T45" s="95">
        <v>5</v>
      </c>
      <c r="U45" s="217">
        <v>3</v>
      </c>
    </row>
    <row r="46" spans="1:18" s="9" customFormat="1" ht="8.2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71"/>
      <c r="R46" s="27"/>
    </row>
    <row r="47" spans="3:11" s="9" customFormat="1" ht="1.5" customHeight="1">
      <c r="C47" s="30"/>
      <c r="D47" s="30"/>
      <c r="E47" s="30"/>
      <c r="F47" s="30"/>
      <c r="G47" s="30"/>
      <c r="H47" s="30"/>
      <c r="I47" s="30"/>
      <c r="J47" s="30"/>
      <c r="K47" s="30"/>
    </row>
    <row r="48" spans="2:17" s="9" customFormat="1" ht="24.75" customHeight="1">
      <c r="B48" s="143" t="s">
        <v>111</v>
      </c>
      <c r="C48" s="143"/>
      <c r="D48" s="144"/>
      <c r="E48" s="144"/>
      <c r="F48" s="144"/>
      <c r="G48" s="144"/>
      <c r="H48" s="144" t="s">
        <v>88</v>
      </c>
      <c r="I48" s="145"/>
      <c r="J48" s="145"/>
      <c r="K48" s="144"/>
      <c r="L48" s="144"/>
      <c r="M48" s="144"/>
      <c r="N48" s="144"/>
      <c r="O48" s="229" t="s">
        <v>89</v>
      </c>
      <c r="P48" s="229"/>
      <c r="Q48" s="229"/>
    </row>
    <row r="49" spans="2:17" s="9" customFormat="1" ht="38.25" customHeight="1">
      <c r="B49" s="227" t="s">
        <v>100</v>
      </c>
      <c r="C49" s="227"/>
      <c r="D49" s="227"/>
      <c r="E49" s="227"/>
      <c r="F49" s="227"/>
      <c r="G49" s="144"/>
      <c r="H49" s="228" t="s">
        <v>126</v>
      </c>
      <c r="I49" s="228"/>
      <c r="J49" s="228"/>
      <c r="K49" s="228"/>
      <c r="L49" s="228"/>
      <c r="M49" s="228"/>
      <c r="N49" s="228"/>
      <c r="O49" s="229" t="s">
        <v>125</v>
      </c>
      <c r="P49" s="229"/>
      <c r="Q49" s="229"/>
    </row>
    <row r="50" spans="2:17" s="9" customFormat="1" ht="12.75" customHeight="1">
      <c r="B50" s="144"/>
      <c r="C50" s="144"/>
      <c r="D50" s="144"/>
      <c r="E50" s="144"/>
      <c r="F50" s="144"/>
      <c r="G50" s="144"/>
      <c r="H50" s="144"/>
      <c r="I50" s="145"/>
      <c r="J50" s="145"/>
      <c r="K50" s="144"/>
      <c r="L50" s="144"/>
      <c r="M50" s="144"/>
      <c r="N50" s="144"/>
      <c r="O50" s="144"/>
      <c r="P50" s="144"/>
      <c r="Q50" s="144"/>
    </row>
    <row r="51" spans="2:17" s="9" customFormat="1" ht="24" customHeight="1">
      <c r="B51" s="226"/>
      <c r="C51" s="226"/>
      <c r="D51" s="144"/>
      <c r="E51" s="144"/>
      <c r="F51" s="144"/>
      <c r="G51" s="144"/>
      <c r="H51" s="227" t="s">
        <v>127</v>
      </c>
      <c r="I51" s="227"/>
      <c r="J51" s="227"/>
      <c r="K51" s="227"/>
      <c r="L51" s="227"/>
      <c r="M51" s="144"/>
      <c r="N51" s="144"/>
      <c r="O51" s="229" t="s">
        <v>124</v>
      </c>
      <c r="P51" s="229"/>
      <c r="Q51" s="229"/>
    </row>
    <row r="52" spans="2:21" s="9" customFormat="1" ht="14.25" customHeight="1">
      <c r="B52" s="227"/>
      <c r="C52" s="227"/>
      <c r="D52" s="144"/>
      <c r="E52" s="144"/>
      <c r="F52" s="144"/>
      <c r="G52" s="144"/>
      <c r="H52" s="228"/>
      <c r="I52" s="228"/>
      <c r="J52" s="228"/>
      <c r="K52" s="228"/>
      <c r="L52" s="228"/>
      <c r="M52" s="228"/>
      <c r="N52" s="228"/>
      <c r="O52" s="229"/>
      <c r="P52" s="229"/>
      <c r="Q52" s="229"/>
      <c r="S52" s="27"/>
      <c r="T52" s="27"/>
      <c r="U52" s="27"/>
    </row>
    <row r="53" spans="2:21" s="9" customFormat="1" ht="24.75" customHeight="1">
      <c r="B53" s="145"/>
      <c r="C53" s="145"/>
      <c r="D53" s="144"/>
      <c r="E53" s="144"/>
      <c r="F53" s="144"/>
      <c r="G53" s="144"/>
      <c r="H53" s="227"/>
      <c r="I53" s="227"/>
      <c r="J53" s="227"/>
      <c r="K53" s="227"/>
      <c r="L53" s="227"/>
      <c r="M53" s="227"/>
      <c r="N53" s="227"/>
      <c r="O53" s="229"/>
      <c r="P53" s="229"/>
      <c r="Q53" s="229"/>
      <c r="R53" s="27"/>
      <c r="S53" s="27"/>
      <c r="T53" s="27"/>
      <c r="U53" s="27"/>
    </row>
    <row r="54" spans="1:21" s="27" customFormat="1" ht="21" customHeight="1">
      <c r="A54" s="9"/>
      <c r="B54" s="145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S54" s="28"/>
      <c r="T54" s="28"/>
      <c r="U54" s="28"/>
    </row>
    <row r="55" spans="1:21" s="27" customFormat="1" ht="22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8"/>
      <c r="S55" s="9"/>
      <c r="T55" s="9"/>
      <c r="U55" s="9"/>
    </row>
    <row r="56" spans="1:21" s="28" customFormat="1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9"/>
      <c r="S56" s="9"/>
      <c r="T56" s="9"/>
      <c r="U56" s="9"/>
    </row>
    <row r="57" spans="1:17" s="9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9" customFormat="1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9" customFormat="1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9" customFormat="1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9" customFormat="1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9" customFormat="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9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9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9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9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9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9" customFormat="1" ht="126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9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9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9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s="9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9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s="9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s="9" customFormat="1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s="9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9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s="9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21" s="9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S82"/>
      <c r="T82"/>
      <c r="U82"/>
    </row>
    <row r="83" spans="1:21" s="9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</sheetData>
  <sheetProtection/>
  <mergeCells count="53">
    <mergeCell ref="S5:U5"/>
    <mergeCell ref="S6:U6"/>
    <mergeCell ref="S7:U7"/>
    <mergeCell ref="S9:U9"/>
    <mergeCell ref="D5:F6"/>
    <mergeCell ref="G5:G10"/>
    <mergeCell ref="H5:N5"/>
    <mergeCell ref="O5:Q5"/>
    <mergeCell ref="H6:H10"/>
    <mergeCell ref="I6:M6"/>
    <mergeCell ref="N6:N10"/>
    <mergeCell ref="O6:Q6"/>
    <mergeCell ref="D7:D10"/>
    <mergeCell ref="E7:E10"/>
    <mergeCell ref="O7:Q7"/>
    <mergeCell ref="J8:J10"/>
    <mergeCell ref="K8:K10"/>
    <mergeCell ref="L8:L10"/>
    <mergeCell ref="M8:M10"/>
    <mergeCell ref="O9:Q9"/>
    <mergeCell ref="A5:A10"/>
    <mergeCell ref="B5:B10"/>
    <mergeCell ref="C5:C10"/>
    <mergeCell ref="A29:Q29"/>
    <mergeCell ref="A34:C34"/>
    <mergeCell ref="A35:Q35"/>
    <mergeCell ref="F7:F10"/>
    <mergeCell ref="I7:I10"/>
    <mergeCell ref="J7:M7"/>
    <mergeCell ref="A28:C28"/>
    <mergeCell ref="A38:Q38"/>
    <mergeCell ref="A41:C41"/>
    <mergeCell ref="A11:Q11"/>
    <mergeCell ref="B12:Q12"/>
    <mergeCell ref="A16:C16"/>
    <mergeCell ref="A17:Q17"/>
    <mergeCell ref="A27:C27"/>
    <mergeCell ref="A42:F42"/>
    <mergeCell ref="A43:N43"/>
    <mergeCell ref="A44:N44"/>
    <mergeCell ref="A45:N45"/>
    <mergeCell ref="O48:Q48"/>
    <mergeCell ref="B49:F49"/>
    <mergeCell ref="H49:N49"/>
    <mergeCell ref="O49:Q49"/>
    <mergeCell ref="B51:C51"/>
    <mergeCell ref="H51:L51"/>
    <mergeCell ref="B52:C52"/>
    <mergeCell ref="H52:N52"/>
    <mergeCell ref="O52:Q52"/>
    <mergeCell ref="H53:N53"/>
    <mergeCell ref="O53:Q53"/>
    <mergeCell ref="O51:Q51"/>
  </mergeCells>
  <printOptions horizontalCentered="1"/>
  <pageMargins left="0" right="0" top="0" bottom="0" header="0" footer="0"/>
  <pageSetup horizontalDpi="600" verticalDpi="600" orientation="landscape" paperSize="9" scale="51" r:id="rId1"/>
  <ignoredErrors>
    <ignoredError sqref="E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1:BX72"/>
  <sheetViews>
    <sheetView view="pageBreakPreview" zoomScaleNormal="55" zoomScaleSheetLayoutView="100" zoomScalePageLayoutView="0" workbookViewId="0" topLeftCell="A43">
      <selection activeCell="C58" sqref="C58:N58"/>
    </sheetView>
  </sheetViews>
  <sheetFormatPr defaultColWidth="9.140625" defaultRowHeight="12.75"/>
  <cols>
    <col min="1" max="1" width="2.28125" style="0" customWidth="1"/>
    <col min="2" max="2" width="3.140625" style="0" customWidth="1"/>
    <col min="3" max="3" width="4.7109375" style="0" customWidth="1"/>
    <col min="4" max="7" width="2.8515625" style="0" customWidth="1"/>
    <col min="8" max="8" width="3.28125" style="0" customWidth="1"/>
    <col min="9" max="10" width="2.8515625" style="0" customWidth="1"/>
    <col min="11" max="11" width="3.8515625" style="0" customWidth="1"/>
    <col min="12" max="14" width="2.8515625" style="0" customWidth="1"/>
    <col min="15" max="15" width="5.28125" style="0" customWidth="1"/>
    <col min="16" max="19" width="2.8515625" style="0" customWidth="1"/>
    <col min="20" max="20" width="4.140625" style="0" customWidth="1"/>
    <col min="21" max="24" width="2.8515625" style="0" customWidth="1"/>
    <col min="25" max="25" width="3.28125" style="0" customWidth="1"/>
    <col min="26" max="54" width="2.8515625" style="0" customWidth="1"/>
    <col min="55" max="55" width="5.7109375" style="0" customWidth="1"/>
  </cols>
  <sheetData>
    <row r="1" spans="42:55" ht="12.75"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</row>
    <row r="2" ht="12.75" hidden="1"/>
    <row r="3" spans="2:56" s="58" customFormat="1" ht="24" customHeight="1">
      <c r="B3" s="354" t="s">
        <v>21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</row>
    <row r="4" spans="2:56" s="58" customFormat="1" ht="24" customHeight="1">
      <c r="B4" s="354" t="s">
        <v>50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</row>
    <row r="5" s="37" customFormat="1" ht="9.75" customHeight="1">
      <c r="S5" s="59"/>
    </row>
    <row r="6" spans="5:55" s="37" customFormat="1" ht="23.25" customHeight="1">
      <c r="E6" s="110" t="s">
        <v>72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355" t="s">
        <v>80</v>
      </c>
      <c r="AK6" s="355"/>
      <c r="AL6" s="355"/>
      <c r="AM6" s="355"/>
      <c r="AN6" s="355"/>
      <c r="AO6" s="355"/>
      <c r="AP6" s="355"/>
      <c r="AQ6" s="352" t="s">
        <v>138</v>
      </c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</row>
    <row r="7" spans="5:54" s="37" customFormat="1" ht="21.75" customHeight="1">
      <c r="E7" s="110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171"/>
      <c r="AK7" s="171"/>
      <c r="AL7" s="171"/>
      <c r="AM7" s="171"/>
      <c r="AN7" s="171"/>
      <c r="AO7" s="171"/>
      <c r="AP7" s="171"/>
      <c r="AQ7" s="301" t="s">
        <v>139</v>
      </c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</row>
    <row r="8" spans="5:55" s="37" customFormat="1" ht="36" customHeight="1">
      <c r="E8" s="11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171"/>
      <c r="AK8" s="171"/>
      <c r="AL8" s="171"/>
      <c r="AM8" s="171"/>
      <c r="AN8" s="171"/>
      <c r="AO8" s="171"/>
      <c r="AP8" s="171"/>
      <c r="AQ8" s="352" t="s">
        <v>112</v>
      </c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</row>
    <row r="9" spans="5:55" s="37" customFormat="1" ht="15" customHeight="1">
      <c r="E9" s="110" t="s">
        <v>74</v>
      </c>
      <c r="F9" s="46"/>
      <c r="G9" s="46"/>
      <c r="H9" s="46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110"/>
      <c r="U9" s="43"/>
      <c r="V9" s="43"/>
      <c r="W9" s="43"/>
      <c r="X9" s="43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112"/>
      <c r="AK9" s="112"/>
      <c r="AL9" s="112"/>
      <c r="AM9" s="113"/>
      <c r="AN9" s="113"/>
      <c r="AO9" s="46"/>
      <c r="AP9" s="46"/>
      <c r="AQ9" s="352" t="s">
        <v>113</v>
      </c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</row>
    <row r="10" spans="5:54" s="37" customFormat="1" ht="18.75">
      <c r="E10" s="110" t="s">
        <v>157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110" t="s">
        <v>90</v>
      </c>
      <c r="AK10" s="110"/>
      <c r="AL10" s="110"/>
      <c r="AM10" s="110"/>
      <c r="AN10" s="110"/>
      <c r="AO10" s="110"/>
      <c r="AP10" s="110"/>
      <c r="AQ10" s="110"/>
      <c r="AR10" s="110"/>
      <c r="AS10" s="302" t="s">
        <v>140</v>
      </c>
      <c r="AT10" s="302"/>
      <c r="AU10" s="302"/>
      <c r="AV10" s="302"/>
      <c r="AW10" s="302"/>
      <c r="AX10" s="302"/>
      <c r="AY10" s="302"/>
      <c r="AZ10" s="302"/>
      <c r="BA10" s="302"/>
      <c r="BB10" s="302"/>
    </row>
    <row r="11" spans="5:54" s="37" customFormat="1" ht="9.75" customHeight="1">
      <c r="E11" s="110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112"/>
      <c r="AK11" s="112"/>
      <c r="AL11" s="112"/>
      <c r="AM11" s="112"/>
      <c r="AN11" s="113"/>
      <c r="AO11" s="46"/>
      <c r="AP11" s="46"/>
      <c r="AQ11" s="46"/>
      <c r="AR11" s="46"/>
      <c r="AS11" s="46"/>
      <c r="AT11" s="113"/>
      <c r="AU11" s="113"/>
      <c r="AV11" s="46"/>
      <c r="AW11" s="46"/>
      <c r="AX11" s="46"/>
      <c r="AY11" s="46"/>
      <c r="AZ11" s="46"/>
      <c r="BA11" s="46"/>
      <c r="BB11" s="46"/>
    </row>
    <row r="12" spans="5:55" s="37" customFormat="1" ht="15.75" customHeight="1">
      <c r="E12" s="110" t="s">
        <v>101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347" t="s">
        <v>76</v>
      </c>
      <c r="AK12" s="347"/>
      <c r="AL12" s="347"/>
      <c r="AM12" s="347"/>
      <c r="AN12" s="347"/>
      <c r="AO12" s="347"/>
      <c r="AP12" s="347"/>
      <c r="AQ12" s="348" t="s">
        <v>128</v>
      </c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</row>
    <row r="13" spans="5:55" s="37" customFormat="1" ht="18.75">
      <c r="E13" s="112" t="s">
        <v>23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46"/>
      <c r="AI13" s="46"/>
      <c r="AJ13" s="112"/>
      <c r="AK13" s="112"/>
      <c r="AL13" s="113"/>
      <c r="AM13" s="113"/>
      <c r="AN13" s="112"/>
      <c r="AO13" s="113"/>
      <c r="AP13" s="113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</row>
    <row r="14" spans="5:54" s="37" customFormat="1" ht="15.75" customHeight="1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10" t="s">
        <v>22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</row>
    <row r="15" spans="5:54" s="37" customFormat="1" ht="15.75" customHeight="1"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10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</row>
    <row r="16" spans="5:54" s="37" customFormat="1" ht="18.75">
      <c r="E16" s="46"/>
      <c r="F16" s="46"/>
      <c r="G16" s="46"/>
      <c r="H16" s="110" t="s">
        <v>94</v>
      </c>
      <c r="I16" s="46"/>
      <c r="J16" s="46"/>
      <c r="K16" s="46"/>
      <c r="L16" s="45"/>
      <c r="M16" s="45"/>
      <c r="N16" s="45"/>
      <c r="O16" s="349" t="s">
        <v>95</v>
      </c>
      <c r="P16" s="349"/>
      <c r="Q16" s="349"/>
      <c r="R16" s="349"/>
      <c r="S16" s="349"/>
      <c r="T16" s="349"/>
      <c r="U16" s="349"/>
      <c r="V16" s="349"/>
      <c r="W16" s="45"/>
      <c r="X16" s="45"/>
      <c r="Y16" s="45"/>
      <c r="Z16" s="45"/>
      <c r="AA16" s="45"/>
      <c r="AB16" s="45"/>
      <c r="AC16" s="45"/>
      <c r="AD16" s="45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</row>
    <row r="17" spans="5:54" s="37" customFormat="1" ht="13.5" customHeight="1">
      <c r="E17" s="46"/>
      <c r="F17" s="46"/>
      <c r="G17" s="46"/>
      <c r="H17" s="112"/>
      <c r="I17" s="46"/>
      <c r="J17" s="46"/>
      <c r="K17" s="46"/>
      <c r="L17" s="46"/>
      <c r="M17" s="46"/>
      <c r="N17" s="113"/>
      <c r="O17" s="46"/>
      <c r="P17" s="46"/>
      <c r="Q17" s="113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113"/>
      <c r="AL17" s="46"/>
      <c r="AM17" s="46"/>
      <c r="AN17" s="46"/>
      <c r="AO17" s="113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5:54" s="37" customFormat="1" ht="19.5" customHeight="1">
      <c r="E18" s="46"/>
      <c r="F18" s="46"/>
      <c r="G18" s="46"/>
      <c r="H18" s="111" t="s">
        <v>71</v>
      </c>
      <c r="I18" s="46"/>
      <c r="J18" s="46"/>
      <c r="K18" s="46"/>
      <c r="L18" s="45"/>
      <c r="M18" s="45"/>
      <c r="N18" s="45"/>
      <c r="O18" s="349" t="s">
        <v>93</v>
      </c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</row>
    <row r="19" spans="5:54" s="37" customFormat="1" ht="14.25" customHeight="1">
      <c r="E19" s="46"/>
      <c r="F19" s="46"/>
      <c r="G19" s="46"/>
      <c r="H19" s="110"/>
      <c r="I19" s="46"/>
      <c r="J19" s="46"/>
      <c r="K19" s="46"/>
      <c r="L19" s="46"/>
      <c r="M19" s="46"/>
      <c r="N19" s="46"/>
      <c r="O19" s="46"/>
      <c r="P19" s="46"/>
      <c r="Q19" s="113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5:54" s="37" customFormat="1" ht="20.25" customHeight="1">
      <c r="E20" s="46"/>
      <c r="F20" s="46"/>
      <c r="G20" s="46"/>
      <c r="H20" s="341" t="s">
        <v>75</v>
      </c>
      <c r="I20" s="341"/>
      <c r="J20" s="341"/>
      <c r="K20" s="341"/>
      <c r="L20" s="341"/>
      <c r="M20" s="341"/>
      <c r="N20" s="341"/>
      <c r="O20" s="343" t="s">
        <v>136</v>
      </c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112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</row>
    <row r="21" spans="5:54" s="37" customFormat="1" ht="9" customHeight="1">
      <c r="E21" s="46"/>
      <c r="F21" s="46"/>
      <c r="G21" s="46"/>
      <c r="H21" s="111"/>
      <c r="I21" s="111"/>
      <c r="J21" s="111"/>
      <c r="K21" s="111"/>
      <c r="L21" s="111"/>
      <c r="M21" s="111"/>
      <c r="N21" s="111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</row>
    <row r="22" spans="5:54" s="37" customFormat="1" ht="17.25" customHeight="1">
      <c r="E22" s="46"/>
      <c r="F22" s="46"/>
      <c r="G22" s="46"/>
      <c r="H22" s="110" t="s">
        <v>98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6"/>
      <c r="U22" s="343" t="s">
        <v>129</v>
      </c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</row>
    <row r="23" spans="5:54" s="37" customFormat="1" ht="8.25" customHeight="1">
      <c r="E23" s="46"/>
      <c r="F23" s="46"/>
      <c r="G23" s="46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</row>
    <row r="24" spans="5:54" s="37" customFormat="1" ht="18" customHeight="1">
      <c r="E24" s="46"/>
      <c r="F24" s="46"/>
      <c r="G24" s="46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366"/>
      <c r="AF24" s="366"/>
      <c r="AG24" s="366"/>
      <c r="AH24" s="366"/>
      <c r="AI24" s="366"/>
      <c r="AJ24" s="366"/>
      <c r="AK24" s="366"/>
      <c r="AL24" s="36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</row>
    <row r="25" spans="5:54" s="37" customFormat="1" ht="21" customHeight="1">
      <c r="E25" s="46"/>
      <c r="F25" s="46"/>
      <c r="G25" s="46"/>
      <c r="H25" s="342" t="s">
        <v>73</v>
      </c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</row>
    <row r="26" spans="5:54" s="37" customFormat="1" ht="9.75" customHeight="1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13"/>
      <c r="R26" s="46"/>
      <c r="S26" s="46"/>
      <c r="T26" s="46"/>
      <c r="U26" s="46"/>
      <c r="V26" s="46"/>
      <c r="W26" s="46"/>
      <c r="X26" s="113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</row>
    <row r="27" spans="2:26" s="37" customFormat="1" ht="22.5" customHeight="1" thickBot="1">
      <c r="B27" s="4"/>
      <c r="S27" s="61" t="s">
        <v>40</v>
      </c>
      <c r="X27" s="60"/>
      <c r="Z27" s="61"/>
    </row>
    <row r="28" spans="3:58" s="37" customFormat="1" ht="18" customHeight="1">
      <c r="C28" s="367" t="s">
        <v>24</v>
      </c>
      <c r="D28" s="339" t="s">
        <v>25</v>
      </c>
      <c r="E28" s="339"/>
      <c r="F28" s="339"/>
      <c r="G28" s="340"/>
      <c r="H28" s="338" t="s">
        <v>26</v>
      </c>
      <c r="I28" s="339"/>
      <c r="J28" s="339"/>
      <c r="K28" s="340"/>
      <c r="L28" s="338" t="s">
        <v>102</v>
      </c>
      <c r="M28" s="339"/>
      <c r="N28" s="339"/>
      <c r="O28" s="339"/>
      <c r="P28" s="340"/>
      <c r="Q28" s="338" t="s">
        <v>27</v>
      </c>
      <c r="R28" s="339"/>
      <c r="S28" s="339"/>
      <c r="T28" s="340"/>
      <c r="U28" s="338" t="s">
        <v>28</v>
      </c>
      <c r="V28" s="339"/>
      <c r="W28" s="339"/>
      <c r="X28" s="339"/>
      <c r="Y28" s="340"/>
      <c r="Z28" s="338" t="s">
        <v>29</v>
      </c>
      <c r="AA28" s="339"/>
      <c r="AB28" s="339"/>
      <c r="AC28" s="340"/>
      <c r="AD28" s="338" t="s">
        <v>30</v>
      </c>
      <c r="AE28" s="339"/>
      <c r="AF28" s="339"/>
      <c r="AG28" s="340"/>
      <c r="AH28" s="338" t="s">
        <v>31</v>
      </c>
      <c r="AI28" s="339"/>
      <c r="AJ28" s="339"/>
      <c r="AK28" s="340"/>
      <c r="AL28" s="338" t="s">
        <v>32</v>
      </c>
      <c r="AM28" s="339"/>
      <c r="AN28" s="339"/>
      <c r="AO28" s="339"/>
      <c r="AP28" s="340"/>
      <c r="AQ28" s="338" t="s">
        <v>33</v>
      </c>
      <c r="AR28" s="339"/>
      <c r="AS28" s="339"/>
      <c r="AT28" s="340"/>
      <c r="AU28" s="338" t="s">
        <v>34</v>
      </c>
      <c r="AV28" s="339"/>
      <c r="AW28" s="339"/>
      <c r="AX28" s="339"/>
      <c r="AY28" s="340"/>
      <c r="AZ28" s="339" t="s">
        <v>35</v>
      </c>
      <c r="BA28" s="339"/>
      <c r="BB28" s="339"/>
      <c r="BC28" s="350"/>
      <c r="BD28" s="38"/>
      <c r="BE28" s="38"/>
      <c r="BF28" s="38"/>
    </row>
    <row r="29" spans="3:58" s="37" customFormat="1" ht="31.5" customHeight="1" thickBot="1">
      <c r="C29" s="368"/>
      <c r="D29" s="85">
        <v>1</v>
      </c>
      <c r="E29" s="86">
        <v>2</v>
      </c>
      <c r="F29" s="86">
        <v>3</v>
      </c>
      <c r="G29" s="86">
        <v>4</v>
      </c>
      <c r="H29" s="85">
        <v>5</v>
      </c>
      <c r="I29" s="86">
        <v>6</v>
      </c>
      <c r="J29" s="86">
        <v>7</v>
      </c>
      <c r="K29" s="86">
        <v>8</v>
      </c>
      <c r="L29" s="85">
        <v>9</v>
      </c>
      <c r="M29" s="86">
        <v>10</v>
      </c>
      <c r="N29" s="86">
        <v>11</v>
      </c>
      <c r="O29" s="86">
        <v>12</v>
      </c>
      <c r="P29" s="86">
        <v>13</v>
      </c>
      <c r="Q29" s="85">
        <v>14</v>
      </c>
      <c r="R29" s="86">
        <v>15</v>
      </c>
      <c r="S29" s="86">
        <v>16</v>
      </c>
      <c r="T29" s="86">
        <v>17</v>
      </c>
      <c r="U29" s="85">
        <v>18</v>
      </c>
      <c r="V29" s="86">
        <v>19</v>
      </c>
      <c r="W29" s="86">
        <v>20</v>
      </c>
      <c r="X29" s="86">
        <v>21</v>
      </c>
      <c r="Y29" s="86">
        <v>22</v>
      </c>
      <c r="Z29" s="85">
        <v>23</v>
      </c>
      <c r="AA29" s="86">
        <v>24</v>
      </c>
      <c r="AB29" s="86">
        <v>25</v>
      </c>
      <c r="AC29" s="86">
        <v>26</v>
      </c>
      <c r="AD29" s="85">
        <v>27</v>
      </c>
      <c r="AE29" s="86">
        <v>28</v>
      </c>
      <c r="AF29" s="86">
        <v>29</v>
      </c>
      <c r="AG29" s="86">
        <v>30</v>
      </c>
      <c r="AH29" s="85">
        <v>31</v>
      </c>
      <c r="AI29" s="86">
        <v>32</v>
      </c>
      <c r="AJ29" s="86">
        <v>33</v>
      </c>
      <c r="AK29" s="86">
        <v>34</v>
      </c>
      <c r="AL29" s="85">
        <v>35</v>
      </c>
      <c r="AM29" s="86">
        <v>36</v>
      </c>
      <c r="AN29" s="86">
        <v>37</v>
      </c>
      <c r="AO29" s="86">
        <v>38</v>
      </c>
      <c r="AP29" s="86">
        <v>39</v>
      </c>
      <c r="AQ29" s="85">
        <v>40</v>
      </c>
      <c r="AR29" s="86">
        <v>41</v>
      </c>
      <c r="AS29" s="86">
        <v>42</v>
      </c>
      <c r="AT29" s="86">
        <v>43</v>
      </c>
      <c r="AU29" s="85">
        <v>44</v>
      </c>
      <c r="AV29" s="86">
        <v>45</v>
      </c>
      <c r="AW29" s="86">
        <v>46</v>
      </c>
      <c r="AX29" s="86">
        <v>47</v>
      </c>
      <c r="AY29" s="86">
        <v>48</v>
      </c>
      <c r="AZ29" s="85">
        <v>49</v>
      </c>
      <c r="BA29" s="86">
        <v>50</v>
      </c>
      <c r="BB29" s="86">
        <v>51</v>
      </c>
      <c r="BC29" s="87">
        <v>52</v>
      </c>
      <c r="BD29" s="62"/>
      <c r="BE29" s="62"/>
      <c r="BF29" s="62"/>
    </row>
    <row r="30" spans="3:55" s="37" customFormat="1" ht="22.5" customHeight="1" thickBot="1">
      <c r="C30" s="141" t="s">
        <v>82</v>
      </c>
      <c r="D30" s="109" t="s">
        <v>51</v>
      </c>
      <c r="E30" s="109" t="s">
        <v>51</v>
      </c>
      <c r="F30" s="109" t="s">
        <v>51</v>
      </c>
      <c r="G30" s="109" t="s">
        <v>51</v>
      </c>
      <c r="H30" s="109" t="s">
        <v>51</v>
      </c>
      <c r="I30" s="109" t="s">
        <v>51</v>
      </c>
      <c r="J30" s="109" t="s">
        <v>51</v>
      </c>
      <c r="K30" s="109" t="s">
        <v>51</v>
      </c>
      <c r="L30" s="109" t="s">
        <v>51</v>
      </c>
      <c r="M30" s="109" t="s">
        <v>51</v>
      </c>
      <c r="N30" s="109" t="s">
        <v>51</v>
      </c>
      <c r="O30" s="109" t="s">
        <v>51</v>
      </c>
      <c r="P30" s="109" t="s">
        <v>51</v>
      </c>
      <c r="Q30" s="109" t="s">
        <v>51</v>
      </c>
      <c r="R30" s="109" t="s">
        <v>51</v>
      </c>
      <c r="S30" s="109" t="s">
        <v>51</v>
      </c>
      <c r="T30" s="109" t="s">
        <v>51</v>
      </c>
      <c r="U30" s="109" t="s">
        <v>51</v>
      </c>
      <c r="V30" s="109" t="s">
        <v>51</v>
      </c>
      <c r="W30" s="109" t="s">
        <v>52</v>
      </c>
      <c r="X30" s="168" t="s">
        <v>38</v>
      </c>
      <c r="Y30" s="168" t="s">
        <v>38</v>
      </c>
      <c r="Z30" s="114" t="s">
        <v>51</v>
      </c>
      <c r="AA30" s="114" t="s">
        <v>51</v>
      </c>
      <c r="AB30" s="114" t="s">
        <v>51</v>
      </c>
      <c r="AC30" s="114" t="s">
        <v>51</v>
      </c>
      <c r="AD30" s="114" t="s">
        <v>51</v>
      </c>
      <c r="AE30" s="114" t="s">
        <v>51</v>
      </c>
      <c r="AF30" s="114" t="s">
        <v>51</v>
      </c>
      <c r="AG30" s="114" t="s">
        <v>51</v>
      </c>
      <c r="AH30" s="114" t="s">
        <v>51</v>
      </c>
      <c r="AI30" s="114" t="s">
        <v>51</v>
      </c>
      <c r="AJ30" s="114" t="s">
        <v>51</v>
      </c>
      <c r="AK30" s="114" t="s">
        <v>51</v>
      </c>
      <c r="AL30" s="114" t="s">
        <v>51</v>
      </c>
      <c r="AM30" s="114" t="s">
        <v>51</v>
      </c>
      <c r="AN30" s="114" t="s">
        <v>51</v>
      </c>
      <c r="AO30" s="114" t="s">
        <v>51</v>
      </c>
      <c r="AP30" s="114" t="s">
        <v>51</v>
      </c>
      <c r="AQ30" s="114" t="s">
        <v>51</v>
      </c>
      <c r="AR30" s="114" t="s">
        <v>51</v>
      </c>
      <c r="AS30" s="114" t="s">
        <v>52</v>
      </c>
      <c r="AT30" s="163" t="s">
        <v>38</v>
      </c>
      <c r="AU30" s="163" t="s">
        <v>38</v>
      </c>
      <c r="AV30" s="163" t="s">
        <v>38</v>
      </c>
      <c r="AW30" s="163" t="s">
        <v>38</v>
      </c>
      <c r="AX30" s="163" t="s">
        <v>38</v>
      </c>
      <c r="AY30" s="163" t="s">
        <v>38</v>
      </c>
      <c r="AZ30" s="163" t="s">
        <v>38</v>
      </c>
      <c r="BA30" s="163" t="s">
        <v>38</v>
      </c>
      <c r="BB30" s="163" t="s">
        <v>38</v>
      </c>
      <c r="BC30" s="169" t="s">
        <v>38</v>
      </c>
    </row>
    <row r="31" spans="3:55" s="37" customFormat="1" ht="20.25" customHeight="1" thickBot="1">
      <c r="C31" s="140" t="s">
        <v>83</v>
      </c>
      <c r="D31" s="115" t="s">
        <v>51</v>
      </c>
      <c r="E31" s="115" t="s">
        <v>51</v>
      </c>
      <c r="F31" s="115" t="s">
        <v>51</v>
      </c>
      <c r="G31" s="115" t="s">
        <v>51</v>
      </c>
      <c r="H31" s="115" t="s">
        <v>51</v>
      </c>
      <c r="I31" s="163" t="s">
        <v>63</v>
      </c>
      <c r="J31" s="163" t="s">
        <v>63</v>
      </c>
      <c r="K31" s="163" t="s">
        <v>63</v>
      </c>
      <c r="L31" s="163" t="s">
        <v>63</v>
      </c>
      <c r="M31" s="163" t="s">
        <v>63</v>
      </c>
      <c r="N31" s="163" t="s">
        <v>63</v>
      </c>
      <c r="O31" s="163" t="s">
        <v>103</v>
      </c>
      <c r="P31" s="163" t="s">
        <v>103</v>
      </c>
      <c r="Q31" s="163" t="s">
        <v>103</v>
      </c>
      <c r="R31" s="163" t="s">
        <v>103</v>
      </c>
      <c r="S31" s="163" t="s">
        <v>103</v>
      </c>
      <c r="T31" s="164" t="s">
        <v>91</v>
      </c>
      <c r="U31" s="161"/>
      <c r="V31" s="159"/>
      <c r="W31" s="159"/>
      <c r="X31" s="159"/>
      <c r="Y31" s="159"/>
      <c r="Z31" s="160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</row>
    <row r="32" spans="3:55" s="37" customFormat="1" ht="25.5" customHeight="1" thickBot="1">
      <c r="C32" s="63"/>
      <c r="D32" s="63"/>
      <c r="E32" s="63"/>
      <c r="F32" s="63"/>
      <c r="G32" s="63"/>
      <c r="H32" s="63"/>
      <c r="I32" s="63"/>
      <c r="J32" s="64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</row>
    <row r="33" spans="2:76" s="37" customFormat="1" ht="13.5" thickBot="1">
      <c r="B33" s="39" t="s">
        <v>36</v>
      </c>
      <c r="C33" s="39"/>
      <c r="D33" s="39"/>
      <c r="E33" s="39"/>
      <c r="F33" s="39"/>
      <c r="G33" s="39"/>
      <c r="H33" s="39"/>
      <c r="I33" s="39"/>
      <c r="J33" s="74" t="s">
        <v>51</v>
      </c>
      <c r="L33" s="337" t="s">
        <v>37</v>
      </c>
      <c r="M33" s="337"/>
      <c r="N33" s="337"/>
      <c r="O33" s="337"/>
      <c r="P33" s="337"/>
      <c r="Q33" s="337"/>
      <c r="R33" s="337"/>
      <c r="S33" s="337"/>
      <c r="U33" s="75" t="s">
        <v>52</v>
      </c>
      <c r="V33" s="38"/>
      <c r="W33" s="39" t="s">
        <v>53</v>
      </c>
      <c r="X33" s="39"/>
      <c r="Y33" s="39"/>
      <c r="Z33" s="39"/>
      <c r="AA33" s="66"/>
      <c r="AB33" s="67"/>
      <c r="AC33" s="39"/>
      <c r="AD33" s="39"/>
      <c r="AE33" s="39"/>
      <c r="AF33" s="75" t="s">
        <v>38</v>
      </c>
      <c r="AG33" s="68"/>
      <c r="AH33" s="337" t="s">
        <v>39</v>
      </c>
      <c r="AI33" s="337"/>
      <c r="AJ33" s="337"/>
      <c r="AK33" s="337"/>
      <c r="AL33" s="38"/>
      <c r="AM33" s="344" t="s">
        <v>91</v>
      </c>
      <c r="AN33" s="345"/>
      <c r="AO33" s="40"/>
      <c r="AP33" s="346" t="s">
        <v>87</v>
      </c>
      <c r="AQ33" s="346"/>
      <c r="AR33" s="346"/>
      <c r="AS33" s="346"/>
      <c r="AT33" s="346"/>
      <c r="AU33" s="346"/>
      <c r="AV33" s="346"/>
      <c r="AW33" s="346"/>
      <c r="AX33" s="346"/>
      <c r="AY33" s="346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</row>
    <row r="34" spans="33:76" s="31" customFormat="1" ht="8.25" customHeight="1" thickBot="1">
      <c r="AG34" s="33"/>
      <c r="AK34" s="33"/>
      <c r="AM34" s="33"/>
      <c r="AP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</row>
    <row r="35" spans="3:76" s="31" customFormat="1" ht="15.75" customHeight="1" thickBot="1">
      <c r="C35" s="335"/>
      <c r="D35" s="335"/>
      <c r="E35" s="335"/>
      <c r="F35" s="335"/>
      <c r="I35" s="33"/>
      <c r="J35" s="65" t="s">
        <v>63</v>
      </c>
      <c r="K35" s="69"/>
      <c r="L35" s="39" t="s">
        <v>65</v>
      </c>
      <c r="M35" s="36"/>
      <c r="N35" s="36"/>
      <c r="R35" s="34"/>
      <c r="S35" s="33"/>
      <c r="T35" s="36"/>
      <c r="U35" s="336"/>
      <c r="V35" s="336"/>
      <c r="W35" s="36"/>
      <c r="X35" s="337"/>
      <c r="Y35" s="337"/>
      <c r="Z35" s="337"/>
      <c r="AA35" s="337"/>
      <c r="AB35" s="337"/>
      <c r="AC35" s="337"/>
      <c r="AD35" s="337"/>
      <c r="AE35" s="337"/>
      <c r="AF35" s="65" t="s">
        <v>103</v>
      </c>
      <c r="AG35" s="35"/>
      <c r="AH35" s="306" t="s">
        <v>108</v>
      </c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</row>
    <row r="36" spans="3:76" s="31" customFormat="1" ht="10.5" customHeight="1">
      <c r="C36" s="32"/>
      <c r="D36" s="32"/>
      <c r="E36" s="32"/>
      <c r="F36" s="32"/>
      <c r="I36" s="33"/>
      <c r="K36" s="32"/>
      <c r="L36" s="32"/>
      <c r="M36" s="32"/>
      <c r="N36" s="32"/>
      <c r="R36" s="34"/>
      <c r="T36" s="32"/>
      <c r="U36" s="32"/>
      <c r="V36" s="32"/>
      <c r="W36" s="32"/>
      <c r="X36" s="33"/>
      <c r="Y36" s="35"/>
      <c r="Z36" s="33"/>
      <c r="AA36" s="36"/>
      <c r="AB36" s="36"/>
      <c r="AC36" s="36"/>
      <c r="AD36" s="36"/>
      <c r="AF36" s="33"/>
      <c r="AG36" s="35"/>
      <c r="AI36" s="36"/>
      <c r="AJ36" s="35"/>
      <c r="AK36" s="35"/>
      <c r="AM36" s="36"/>
      <c r="AN36" s="36"/>
      <c r="AO36" s="36"/>
      <c r="AP36" s="36"/>
      <c r="AQ36" s="36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</row>
    <row r="37" spans="3:76" s="47" customFormat="1" ht="10.5" customHeight="1">
      <c r="C37" s="48"/>
      <c r="D37" s="48"/>
      <c r="E37" s="48"/>
      <c r="F37" s="48"/>
      <c r="I37" s="49"/>
      <c r="K37" s="48"/>
      <c r="L37" s="48"/>
      <c r="M37" s="48"/>
      <c r="N37" s="48"/>
      <c r="R37" s="50"/>
      <c r="T37" s="48"/>
      <c r="U37" s="48"/>
      <c r="V37" s="48"/>
      <c r="W37" s="48"/>
      <c r="X37" s="49"/>
      <c r="Y37" s="51"/>
      <c r="Z37" s="49"/>
      <c r="AA37" s="52"/>
      <c r="AB37" s="52"/>
      <c r="AC37" s="52"/>
      <c r="AD37" s="52"/>
      <c r="AF37" s="49"/>
      <c r="AG37" s="51"/>
      <c r="AI37" s="52"/>
      <c r="AJ37" s="51"/>
      <c r="AK37" s="51"/>
      <c r="AM37" s="52"/>
      <c r="AN37" s="52"/>
      <c r="AO37" s="52"/>
      <c r="AP37" s="52"/>
      <c r="AQ37" s="52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</row>
    <row r="38" spans="3:76" s="46" customFormat="1" ht="15" customHeight="1">
      <c r="C38" s="42"/>
      <c r="D38" s="42"/>
      <c r="E38" s="42"/>
      <c r="F38" s="42"/>
      <c r="I38" s="43"/>
      <c r="K38" s="42"/>
      <c r="L38" s="42"/>
      <c r="M38" s="42"/>
      <c r="N38" s="42"/>
      <c r="R38" s="41"/>
      <c r="S38" s="7" t="s">
        <v>54</v>
      </c>
      <c r="T38" s="42"/>
      <c r="U38" s="42"/>
      <c r="V38" s="42"/>
      <c r="W38" s="42"/>
      <c r="X38" s="43"/>
      <c r="Y38" s="44"/>
      <c r="Z38" s="43"/>
      <c r="AA38" s="45"/>
      <c r="AB38" s="45"/>
      <c r="AC38" s="45"/>
      <c r="AD38" s="45"/>
      <c r="AF38" s="43"/>
      <c r="AG38" s="44"/>
      <c r="AI38" s="45"/>
      <c r="AJ38" s="44"/>
      <c r="AK38" s="44"/>
      <c r="AM38" s="45"/>
      <c r="AN38" s="45"/>
      <c r="AO38" s="45"/>
      <c r="AP38" s="45"/>
      <c r="AQ38" s="45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</row>
    <row r="39" spans="3:76" s="46" customFormat="1" ht="10.5" customHeight="1">
      <c r="C39" s="53"/>
      <c r="D39" s="53"/>
      <c r="E39" s="53"/>
      <c r="F39" s="53"/>
      <c r="G39" s="54"/>
      <c r="H39" s="54"/>
      <c r="I39" s="54"/>
      <c r="J39" s="54"/>
      <c r="K39" s="53"/>
      <c r="L39" s="53"/>
      <c r="M39" s="53"/>
      <c r="N39" s="53"/>
      <c r="O39" s="54"/>
      <c r="P39" s="54"/>
      <c r="Q39" s="54"/>
      <c r="R39" s="55"/>
      <c r="S39" s="54"/>
      <c r="T39" s="53"/>
      <c r="U39" s="53"/>
      <c r="V39" s="53"/>
      <c r="W39" s="53"/>
      <c r="X39" s="54"/>
      <c r="Y39" s="44"/>
      <c r="Z39" s="43"/>
      <c r="AA39" s="56"/>
      <c r="AB39" s="56"/>
      <c r="AC39" s="56"/>
      <c r="AD39" s="56"/>
      <c r="AE39" s="43"/>
      <c r="AF39" s="43"/>
      <c r="AG39" s="44"/>
      <c r="AH39" s="43"/>
      <c r="AI39" s="56"/>
      <c r="AJ39" s="44"/>
      <c r="AK39" s="44"/>
      <c r="AL39" s="43"/>
      <c r="AM39" s="56"/>
      <c r="AN39" s="56"/>
      <c r="AO39" s="56"/>
      <c r="AP39" s="56"/>
      <c r="AQ39" s="56"/>
      <c r="AR39" s="43"/>
      <c r="AS39" s="43"/>
      <c r="AT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</row>
    <row r="40" spans="2:76" s="46" customFormat="1" ht="10.5" customHeight="1">
      <c r="B40" s="57"/>
      <c r="C40" s="333" t="s">
        <v>24</v>
      </c>
      <c r="D40" s="333" t="s">
        <v>43</v>
      </c>
      <c r="E40" s="333"/>
      <c r="F40" s="333"/>
      <c r="G40" s="333" t="s">
        <v>49</v>
      </c>
      <c r="H40" s="333"/>
      <c r="I40" s="333"/>
      <c r="J40" s="333" t="s">
        <v>44</v>
      </c>
      <c r="K40" s="333"/>
      <c r="L40" s="333"/>
      <c r="M40" s="333" t="s">
        <v>109</v>
      </c>
      <c r="N40" s="333"/>
      <c r="O40" s="333"/>
      <c r="P40" s="333" t="s">
        <v>87</v>
      </c>
      <c r="Q40" s="333"/>
      <c r="R40" s="333"/>
      <c r="S40" s="333" t="s">
        <v>45</v>
      </c>
      <c r="T40" s="333"/>
      <c r="U40" s="333"/>
      <c r="V40" s="333" t="s">
        <v>55</v>
      </c>
      <c r="W40" s="333"/>
      <c r="X40" s="333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</row>
    <row r="41" spans="2:76" s="46" customFormat="1" ht="10.5" customHeight="1">
      <c r="B41" s="57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</row>
    <row r="42" spans="2:76" s="46" customFormat="1" ht="70.5" customHeight="1">
      <c r="B42" s="57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</row>
    <row r="43" spans="2:76" s="46" customFormat="1" ht="10.5" customHeight="1">
      <c r="B43" s="57"/>
      <c r="C43" s="334" t="s">
        <v>82</v>
      </c>
      <c r="D43" s="303">
        <v>38</v>
      </c>
      <c r="E43" s="303"/>
      <c r="F43" s="303"/>
      <c r="G43" s="303">
        <v>2</v>
      </c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>
        <v>12</v>
      </c>
      <c r="T43" s="303"/>
      <c r="U43" s="303"/>
      <c r="V43" s="303">
        <v>52</v>
      </c>
      <c r="W43" s="303"/>
      <c r="X43" s="303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</row>
    <row r="44" spans="2:76" s="46" customFormat="1" ht="18" customHeight="1">
      <c r="B44" s="57"/>
      <c r="C44" s="334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</row>
    <row r="45" spans="2:76" s="46" customFormat="1" ht="18" customHeight="1">
      <c r="B45" s="57"/>
      <c r="C45" s="162" t="s">
        <v>83</v>
      </c>
      <c r="D45" s="303">
        <v>5</v>
      </c>
      <c r="E45" s="303"/>
      <c r="F45" s="303"/>
      <c r="G45" s="303">
        <v>0</v>
      </c>
      <c r="H45" s="303"/>
      <c r="I45" s="303"/>
      <c r="J45" s="303">
        <v>6</v>
      </c>
      <c r="K45" s="303"/>
      <c r="L45" s="303"/>
      <c r="M45" s="303">
        <v>6</v>
      </c>
      <c r="N45" s="303"/>
      <c r="O45" s="303"/>
      <c r="P45" s="303"/>
      <c r="Q45" s="303"/>
      <c r="R45" s="303"/>
      <c r="S45" s="303"/>
      <c r="T45" s="303"/>
      <c r="U45" s="303"/>
      <c r="V45" s="303">
        <v>17</v>
      </c>
      <c r="W45" s="303"/>
      <c r="X45" s="30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</row>
    <row r="46" spans="2:76" s="46" customFormat="1" ht="35.25" customHeight="1">
      <c r="B46" s="57"/>
      <c r="C46" s="142" t="s">
        <v>2</v>
      </c>
      <c r="D46" s="303">
        <v>43</v>
      </c>
      <c r="E46" s="303"/>
      <c r="F46" s="303"/>
      <c r="G46" s="303">
        <v>2</v>
      </c>
      <c r="H46" s="303"/>
      <c r="I46" s="303"/>
      <c r="J46" s="303">
        <v>6</v>
      </c>
      <c r="K46" s="303"/>
      <c r="L46" s="303"/>
      <c r="M46" s="303">
        <v>6</v>
      </c>
      <c r="N46" s="303"/>
      <c r="O46" s="303"/>
      <c r="P46" s="303"/>
      <c r="Q46" s="303"/>
      <c r="R46" s="303"/>
      <c r="S46" s="303">
        <v>12</v>
      </c>
      <c r="T46" s="303"/>
      <c r="U46" s="303"/>
      <c r="V46" s="303">
        <v>69</v>
      </c>
      <c r="W46" s="303"/>
      <c r="X46" s="303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</row>
    <row r="47" spans="3:76" s="46" customFormat="1" ht="10.5" customHeight="1">
      <c r="C47" s="48"/>
      <c r="D47" s="48"/>
      <c r="E47" s="48"/>
      <c r="F47" s="48"/>
      <c r="G47" s="47"/>
      <c r="H47" s="47"/>
      <c r="I47" s="49"/>
      <c r="J47" s="47"/>
      <c r="K47" s="48"/>
      <c r="L47" s="48"/>
      <c r="M47" s="48"/>
      <c r="N47" s="48"/>
      <c r="O47" s="47"/>
      <c r="P47" s="47"/>
      <c r="Q47" s="47"/>
      <c r="R47" s="50"/>
      <c r="S47" s="47"/>
      <c r="T47" s="48"/>
      <c r="U47" s="48"/>
      <c r="V47" s="48"/>
      <c r="W47" s="48"/>
      <c r="X47" s="49"/>
      <c r="Y47" s="44"/>
      <c r="Z47" s="43"/>
      <c r="AA47" s="56"/>
      <c r="AB47" s="56"/>
      <c r="AC47" s="56"/>
      <c r="AD47" s="56"/>
      <c r="AE47" s="43"/>
      <c r="AF47" s="43"/>
      <c r="AG47" s="44"/>
      <c r="AH47" s="43"/>
      <c r="AI47" s="56"/>
      <c r="AJ47" s="44"/>
      <c r="AK47" s="44"/>
      <c r="AL47" s="43"/>
      <c r="AM47" s="56"/>
      <c r="AN47" s="56"/>
      <c r="AO47" s="56"/>
      <c r="AP47" s="56"/>
      <c r="AQ47" s="56"/>
      <c r="AR47" s="43"/>
      <c r="AS47" s="43"/>
      <c r="AT47" s="43"/>
      <c r="AU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</row>
    <row r="48" spans="3:76" s="46" customFormat="1" ht="21" customHeight="1">
      <c r="C48" s="48"/>
      <c r="D48" s="48"/>
      <c r="E48" s="48"/>
      <c r="F48" s="48"/>
      <c r="G48" s="47"/>
      <c r="H48" s="47"/>
      <c r="I48" s="49"/>
      <c r="J48" s="47"/>
      <c r="K48" s="48"/>
      <c r="L48" s="48"/>
      <c r="M48" s="48"/>
      <c r="N48" s="48"/>
      <c r="O48" s="47"/>
      <c r="P48" s="47"/>
      <c r="Q48" s="47"/>
      <c r="R48" s="50"/>
      <c r="S48" s="7" t="s">
        <v>56</v>
      </c>
      <c r="T48" s="42"/>
      <c r="U48" s="42"/>
      <c r="V48" s="42"/>
      <c r="W48" s="42"/>
      <c r="X48" s="43"/>
      <c r="Y48" s="44"/>
      <c r="Z48" s="43"/>
      <c r="AA48" s="45"/>
      <c r="AB48" s="45"/>
      <c r="AC48" s="45"/>
      <c r="AD48" s="45"/>
      <c r="AF48" s="43"/>
      <c r="AG48" s="44"/>
      <c r="AI48" s="45"/>
      <c r="AJ48" s="44"/>
      <c r="AK48" s="44"/>
      <c r="AM48" s="45"/>
      <c r="AN48" s="45"/>
      <c r="AO48" s="45"/>
      <c r="AP48" s="45"/>
      <c r="AQ48" s="45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</row>
    <row r="49" spans="3:76" s="46" customFormat="1" ht="10.5" customHeight="1">
      <c r="C49" s="135"/>
      <c r="D49" s="135"/>
      <c r="E49" s="135"/>
      <c r="F49" s="135"/>
      <c r="G49" s="136"/>
      <c r="H49" s="136"/>
      <c r="I49" s="136"/>
      <c r="J49" s="136"/>
      <c r="K49" s="135"/>
      <c r="L49" s="135"/>
      <c r="M49" s="135"/>
      <c r="N49" s="135"/>
      <c r="O49" s="136"/>
      <c r="P49" s="136"/>
      <c r="Q49" s="136"/>
      <c r="R49" s="137"/>
      <c r="S49" s="136"/>
      <c r="T49" s="135"/>
      <c r="U49" s="135"/>
      <c r="V49" s="135"/>
      <c r="W49" s="135"/>
      <c r="X49" s="136"/>
      <c r="Y49" s="44"/>
      <c r="Z49" s="43"/>
      <c r="AA49" s="45"/>
      <c r="AB49" s="45"/>
      <c r="AC49" s="45"/>
      <c r="AD49" s="45"/>
      <c r="AF49" s="43"/>
      <c r="AG49" s="44"/>
      <c r="AI49" s="45"/>
      <c r="AJ49" s="44"/>
      <c r="AK49" s="44"/>
      <c r="AM49" s="45"/>
      <c r="AN49" s="45"/>
      <c r="AO49" s="45"/>
      <c r="AP49" s="45"/>
      <c r="AQ49" s="45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2:76" s="46" customFormat="1" ht="10.5" customHeight="1">
      <c r="B50" s="57"/>
      <c r="C50" s="300" t="s">
        <v>96</v>
      </c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15" t="s">
        <v>41</v>
      </c>
      <c r="P50" s="316"/>
      <c r="Q50" s="321" t="s">
        <v>46</v>
      </c>
      <c r="R50" s="322"/>
      <c r="S50" s="322"/>
      <c r="T50" s="322"/>
      <c r="U50" s="322"/>
      <c r="V50" s="322"/>
      <c r="W50" s="322"/>
      <c r="X50" s="323"/>
      <c r="Y50" s="44"/>
      <c r="Z50" s="43"/>
      <c r="AA50" s="45"/>
      <c r="AB50" s="45"/>
      <c r="AC50" s="45"/>
      <c r="AD50" s="45"/>
      <c r="AF50" s="43"/>
      <c r="AG50" s="44"/>
      <c r="AI50" s="45"/>
      <c r="AJ50" s="44"/>
      <c r="AK50" s="44"/>
      <c r="AM50" s="45"/>
      <c r="AN50" s="45"/>
      <c r="AO50" s="45"/>
      <c r="AP50" s="45"/>
      <c r="AQ50" s="45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</row>
    <row r="51" spans="2:76" s="46" customFormat="1" ht="10.5" customHeight="1">
      <c r="B51" s="57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17"/>
      <c r="P51" s="318"/>
      <c r="Q51" s="324"/>
      <c r="R51" s="325"/>
      <c r="S51" s="325"/>
      <c r="T51" s="325"/>
      <c r="U51" s="325"/>
      <c r="V51" s="325"/>
      <c r="W51" s="325"/>
      <c r="X51" s="326"/>
      <c r="Y51" s="44"/>
      <c r="Z51" s="43"/>
      <c r="AA51" s="45"/>
      <c r="AB51" s="45"/>
      <c r="AC51" s="45"/>
      <c r="AD51" s="45"/>
      <c r="AF51" s="43"/>
      <c r="AG51" s="44"/>
      <c r="AI51" s="45"/>
      <c r="AJ51" s="44"/>
      <c r="AK51" s="44"/>
      <c r="AM51" s="45"/>
      <c r="AN51" s="45"/>
      <c r="AO51" s="45"/>
      <c r="AP51" s="45"/>
      <c r="AQ51" s="45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</row>
    <row r="52" spans="2:76" s="46" customFormat="1" ht="10.5" customHeight="1">
      <c r="B52" s="57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17"/>
      <c r="P52" s="318"/>
      <c r="Q52" s="324"/>
      <c r="R52" s="325"/>
      <c r="S52" s="325"/>
      <c r="T52" s="325"/>
      <c r="U52" s="325"/>
      <c r="V52" s="325"/>
      <c r="W52" s="325"/>
      <c r="X52" s="326"/>
      <c r="Y52" s="44"/>
      <c r="Z52" s="43"/>
      <c r="AA52" s="45"/>
      <c r="AB52" s="45"/>
      <c r="AC52" s="45"/>
      <c r="AD52" s="45"/>
      <c r="AF52" s="43"/>
      <c r="AG52" s="44"/>
      <c r="AI52" s="45"/>
      <c r="AJ52" s="44"/>
      <c r="AK52" s="44"/>
      <c r="AM52" s="45"/>
      <c r="AN52" s="45"/>
      <c r="AO52" s="45"/>
      <c r="AP52" s="45"/>
      <c r="AQ52" s="45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</row>
    <row r="53" spans="2:76" s="46" customFormat="1" ht="10.5" customHeight="1">
      <c r="B53" s="57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17"/>
      <c r="P53" s="318"/>
      <c r="Q53" s="324"/>
      <c r="R53" s="325"/>
      <c r="S53" s="325"/>
      <c r="T53" s="325"/>
      <c r="U53" s="325"/>
      <c r="V53" s="325"/>
      <c r="W53" s="325"/>
      <c r="X53" s="326"/>
      <c r="Y53" s="44"/>
      <c r="Z53" s="43"/>
      <c r="AA53" s="45"/>
      <c r="AB53" s="45"/>
      <c r="AC53" s="45"/>
      <c r="AD53" s="45"/>
      <c r="AF53" s="43"/>
      <c r="AG53" s="44"/>
      <c r="AI53" s="45"/>
      <c r="AJ53" s="44"/>
      <c r="AK53" s="44"/>
      <c r="AM53" s="45"/>
      <c r="AN53" s="45"/>
      <c r="AO53" s="45"/>
      <c r="AP53" s="45"/>
      <c r="AQ53" s="45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</row>
    <row r="54" spans="2:76" s="46" customFormat="1" ht="10.5" customHeight="1">
      <c r="B54" s="57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17"/>
      <c r="P54" s="318"/>
      <c r="Q54" s="324"/>
      <c r="R54" s="325"/>
      <c r="S54" s="325"/>
      <c r="T54" s="325"/>
      <c r="U54" s="325"/>
      <c r="V54" s="325"/>
      <c r="W54" s="325"/>
      <c r="X54" s="326"/>
      <c r="Y54" s="44"/>
      <c r="Z54" s="43"/>
      <c r="AA54" s="45"/>
      <c r="AB54" s="45"/>
      <c r="AC54" s="45"/>
      <c r="AD54" s="45"/>
      <c r="AF54" s="43"/>
      <c r="AG54" s="44"/>
      <c r="AI54" s="45"/>
      <c r="AJ54" s="44"/>
      <c r="AK54" s="44"/>
      <c r="AM54" s="45"/>
      <c r="AN54" s="45"/>
      <c r="AO54" s="45"/>
      <c r="AP54" s="45"/>
      <c r="AQ54" s="45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</row>
    <row r="55" spans="2:76" s="46" customFormat="1" ht="10.5" customHeight="1">
      <c r="B55" s="57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17"/>
      <c r="P55" s="318"/>
      <c r="Q55" s="324"/>
      <c r="R55" s="325"/>
      <c r="S55" s="325"/>
      <c r="T55" s="325"/>
      <c r="U55" s="325"/>
      <c r="V55" s="325"/>
      <c r="W55" s="325"/>
      <c r="X55" s="326"/>
      <c r="Y55" s="44"/>
      <c r="Z55" s="43"/>
      <c r="AA55" s="45"/>
      <c r="AB55" s="45"/>
      <c r="AC55" s="45"/>
      <c r="AD55" s="45"/>
      <c r="AF55" s="43"/>
      <c r="AG55" s="44"/>
      <c r="AI55" s="45"/>
      <c r="AJ55" s="44"/>
      <c r="AK55" s="44"/>
      <c r="AM55" s="45"/>
      <c r="AN55" s="45"/>
      <c r="AO55" s="45"/>
      <c r="AP55" s="45"/>
      <c r="AQ55" s="45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</row>
    <row r="56" spans="2:76" s="46" customFormat="1" ht="7.5" customHeight="1">
      <c r="B56" s="57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19"/>
      <c r="P56" s="320"/>
      <c r="Q56" s="327"/>
      <c r="R56" s="328"/>
      <c r="S56" s="328"/>
      <c r="T56" s="328"/>
      <c r="U56" s="328"/>
      <c r="V56" s="328"/>
      <c r="W56" s="328"/>
      <c r="X56" s="329"/>
      <c r="Y56" s="44"/>
      <c r="Z56" s="43"/>
      <c r="AA56" s="45"/>
      <c r="AB56" s="45"/>
      <c r="AC56" s="45"/>
      <c r="AD56" s="45"/>
      <c r="AF56" s="43"/>
      <c r="AG56" s="44"/>
      <c r="AI56" s="45"/>
      <c r="AJ56" s="44"/>
      <c r="AK56" s="44"/>
      <c r="AM56" s="45"/>
      <c r="AN56" s="45"/>
      <c r="AO56" s="45"/>
      <c r="AP56" s="45"/>
      <c r="AQ56" s="45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</row>
    <row r="57" spans="2:76" s="46" customFormat="1" ht="57" customHeight="1">
      <c r="B57" s="43"/>
      <c r="C57" s="330" t="s">
        <v>130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1">
        <v>3</v>
      </c>
      <c r="P57" s="332"/>
      <c r="Q57" s="357">
        <v>3</v>
      </c>
      <c r="R57" s="358"/>
      <c r="S57" s="358"/>
      <c r="T57" s="358"/>
      <c r="U57" s="358"/>
      <c r="V57" s="358"/>
      <c r="W57" s="358"/>
      <c r="X57" s="359"/>
      <c r="Y57" s="44"/>
      <c r="Z57" s="43"/>
      <c r="AA57" s="45"/>
      <c r="AB57" s="45"/>
      <c r="AC57" s="45"/>
      <c r="AD57" s="45"/>
      <c r="AF57" s="43"/>
      <c r="AG57" s="44"/>
      <c r="AI57" s="45"/>
      <c r="AJ57" s="44"/>
      <c r="AK57" s="44"/>
      <c r="AM57" s="45"/>
      <c r="AN57" s="45"/>
      <c r="AO57" s="45"/>
      <c r="AP57" s="45"/>
      <c r="AQ57" s="45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</row>
    <row r="58" spans="2:76" s="46" customFormat="1" ht="72.75" customHeight="1">
      <c r="B58" s="43"/>
      <c r="C58" s="330" t="s">
        <v>114</v>
      </c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1">
        <v>3</v>
      </c>
      <c r="P58" s="332"/>
      <c r="Q58" s="330">
        <v>3</v>
      </c>
      <c r="R58" s="330"/>
      <c r="S58" s="330"/>
      <c r="T58" s="330"/>
      <c r="U58" s="330"/>
      <c r="V58" s="330"/>
      <c r="W58" s="330"/>
      <c r="X58" s="330"/>
      <c r="Y58" s="44"/>
      <c r="Z58" s="43"/>
      <c r="AA58" s="45"/>
      <c r="AB58" s="45"/>
      <c r="AC58" s="45"/>
      <c r="AD58" s="45"/>
      <c r="AF58" s="43"/>
      <c r="AG58" s="44"/>
      <c r="AI58" s="45"/>
      <c r="AJ58" s="44"/>
      <c r="AK58" s="44"/>
      <c r="AM58" s="45"/>
      <c r="AN58" s="45"/>
      <c r="AO58" s="45"/>
      <c r="AP58" s="45"/>
      <c r="AQ58" s="45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</row>
    <row r="59" spans="3:76" s="46" customFormat="1" ht="32.25" customHeight="1">
      <c r="C59" s="42"/>
      <c r="D59" s="42"/>
      <c r="E59" s="42"/>
      <c r="F59" s="42"/>
      <c r="I59" s="43"/>
      <c r="K59" s="42"/>
      <c r="L59" s="42"/>
      <c r="M59" s="42"/>
      <c r="N59" s="42"/>
      <c r="R59" s="41"/>
      <c r="S59" s="7" t="s">
        <v>85</v>
      </c>
      <c r="T59" s="42"/>
      <c r="U59" s="42"/>
      <c r="V59" s="42"/>
      <c r="W59" s="42"/>
      <c r="X59" s="43"/>
      <c r="Y59" s="44"/>
      <c r="Z59" s="43"/>
      <c r="AA59" s="45"/>
      <c r="AB59" s="45"/>
      <c r="AC59" s="45"/>
      <c r="AD59" s="45"/>
      <c r="AF59" s="43"/>
      <c r="AG59" s="44"/>
      <c r="AI59" s="45"/>
      <c r="AJ59" s="44"/>
      <c r="AK59" s="44"/>
      <c r="AM59" s="45"/>
      <c r="AN59" s="45"/>
      <c r="AO59" s="45"/>
      <c r="AP59" s="45"/>
      <c r="AQ59" s="45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</row>
    <row r="60" spans="3:76" s="46" customFormat="1" ht="8.25" customHeight="1">
      <c r="C60" s="42"/>
      <c r="D60" s="42"/>
      <c r="E60" s="42"/>
      <c r="F60" s="42"/>
      <c r="I60" s="43"/>
      <c r="K60" s="42"/>
      <c r="L60" s="42"/>
      <c r="M60" s="42"/>
      <c r="N60" s="42"/>
      <c r="R60" s="41"/>
      <c r="T60" s="42"/>
      <c r="U60" s="42"/>
      <c r="V60" s="42"/>
      <c r="W60" s="42"/>
      <c r="X60" s="43"/>
      <c r="Y60" s="44"/>
      <c r="Z60" s="43"/>
      <c r="AA60" s="45"/>
      <c r="AB60" s="45"/>
      <c r="AC60" s="45"/>
      <c r="AD60" s="45"/>
      <c r="AF60" s="43"/>
      <c r="AG60" s="44"/>
      <c r="AI60" s="45"/>
      <c r="AJ60" s="44"/>
      <c r="AK60" s="44"/>
      <c r="AM60" s="45"/>
      <c r="AN60" s="45"/>
      <c r="AO60" s="45"/>
      <c r="AP60" s="45"/>
      <c r="AQ60" s="45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</row>
    <row r="61" spans="3:76" s="46" customFormat="1" ht="19.5">
      <c r="C61" s="300" t="s">
        <v>42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 t="s">
        <v>110</v>
      </c>
      <c r="N61" s="300"/>
      <c r="O61" s="300"/>
      <c r="P61" s="300"/>
      <c r="Q61" s="300"/>
      <c r="R61" s="300"/>
      <c r="S61" s="300"/>
      <c r="T61" s="300"/>
      <c r="U61" s="300"/>
      <c r="V61" s="307" t="s">
        <v>41</v>
      </c>
      <c r="W61" s="307"/>
      <c r="X61" s="307"/>
      <c r="Y61" s="44"/>
      <c r="Z61" s="43"/>
      <c r="AA61" s="45"/>
      <c r="AB61" s="45"/>
      <c r="AC61" s="45"/>
      <c r="AD61" s="45"/>
      <c r="AF61" s="43"/>
      <c r="AG61" s="44"/>
      <c r="AI61" s="56"/>
      <c r="AJ61" s="44"/>
      <c r="AK61" s="44"/>
      <c r="AL61" s="43"/>
      <c r="AM61" s="56"/>
      <c r="AN61" s="56"/>
      <c r="AO61" s="56"/>
      <c r="AP61" s="45"/>
      <c r="AQ61" s="45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</row>
    <row r="62" spans="3:76" s="46" customFormat="1" ht="19.5"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7"/>
      <c r="W62" s="307"/>
      <c r="X62" s="307"/>
      <c r="Y62" s="44"/>
      <c r="Z62" s="43"/>
      <c r="AA62" s="45"/>
      <c r="AB62" s="45"/>
      <c r="AC62" s="45"/>
      <c r="AD62" s="45"/>
      <c r="AF62" s="43"/>
      <c r="AG62" s="44"/>
      <c r="AI62" s="56"/>
      <c r="AJ62" s="44"/>
      <c r="AK62" s="44"/>
      <c r="AL62" s="43"/>
      <c r="AM62" s="56"/>
      <c r="AN62" s="56"/>
      <c r="AO62" s="56"/>
      <c r="AP62" s="45"/>
      <c r="AQ62" s="45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</row>
    <row r="63" spans="3:76" s="46" customFormat="1" ht="19.5"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7"/>
      <c r="W63" s="307"/>
      <c r="X63" s="307"/>
      <c r="Y63" s="44"/>
      <c r="Z63" s="43"/>
      <c r="AA63" s="45"/>
      <c r="AB63" s="45"/>
      <c r="AC63" s="45"/>
      <c r="AD63" s="45"/>
      <c r="AF63" s="43"/>
      <c r="AG63" s="44"/>
      <c r="AI63" s="45"/>
      <c r="AJ63" s="44"/>
      <c r="AK63" s="44"/>
      <c r="AM63" s="45"/>
      <c r="AN63" s="45"/>
      <c r="AO63" s="45"/>
      <c r="AP63" s="45"/>
      <c r="AQ63" s="45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</row>
    <row r="64" spans="3:76" s="46" customFormat="1" ht="13.5" customHeight="1"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7"/>
      <c r="W64" s="307"/>
      <c r="X64" s="307"/>
      <c r="Y64" s="44"/>
      <c r="Z64" s="43"/>
      <c r="AA64" s="45"/>
      <c r="AB64" s="45"/>
      <c r="AC64" s="45"/>
      <c r="AD64" s="45"/>
      <c r="AF64" s="43"/>
      <c r="AG64" s="44"/>
      <c r="AI64" s="45"/>
      <c r="AJ64" s="44"/>
      <c r="AK64" s="44"/>
      <c r="AM64" s="45"/>
      <c r="AN64" s="45"/>
      <c r="AO64" s="45"/>
      <c r="AP64" s="45"/>
      <c r="AQ64" s="45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</row>
    <row r="65" spans="3:24" s="46" customFormat="1" ht="11.25" customHeight="1" hidden="1"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7"/>
      <c r="W65" s="307"/>
      <c r="X65" s="307"/>
    </row>
    <row r="66" spans="3:24" s="46" customFormat="1" ht="18" customHeight="1"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7"/>
      <c r="W66" s="307"/>
      <c r="X66" s="307"/>
    </row>
    <row r="67" spans="2:35" s="46" customFormat="1" ht="33.75" customHeight="1">
      <c r="B67" s="304"/>
      <c r="C67" s="308" t="s">
        <v>107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10"/>
      <c r="V67" s="360">
        <v>3</v>
      </c>
      <c r="W67" s="361"/>
      <c r="X67" s="362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</row>
    <row r="68" spans="2:35" s="46" customFormat="1" ht="2.25" customHeight="1">
      <c r="B68" s="304"/>
      <c r="C68" s="311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3"/>
      <c r="V68" s="363"/>
      <c r="W68" s="364"/>
      <c r="X68" s="36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</row>
    <row r="69" spans="2:35" s="46" customFormat="1" ht="41.25" customHeight="1">
      <c r="B69" s="43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</row>
    <row r="70" spans="3:24" s="46" customFormat="1" ht="30" customHeight="1"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3"/>
      <c r="W70" s="173"/>
      <c r="X70" s="173"/>
    </row>
    <row r="71" spans="5:43" s="46" customFormat="1" ht="26.25" customHeight="1">
      <c r="E71" s="42"/>
      <c r="F71" s="7"/>
      <c r="S71" s="7"/>
      <c r="V71" s="7"/>
      <c r="AF71" s="7"/>
      <c r="AQ71" s="7"/>
    </row>
    <row r="72" spans="6:43" ht="18.75">
      <c r="F72" s="6"/>
      <c r="V72" s="7"/>
      <c r="Z72" s="5"/>
      <c r="AD72" s="5"/>
      <c r="AF72" s="6"/>
      <c r="AL72" s="5"/>
      <c r="AP72" s="5"/>
      <c r="AQ72" s="6"/>
    </row>
  </sheetData>
  <sheetProtection/>
  <mergeCells count="90">
    <mergeCell ref="C57:N57"/>
    <mergeCell ref="O57:P57"/>
    <mergeCell ref="Q57:X57"/>
    <mergeCell ref="V67:X68"/>
    <mergeCell ref="V69:AI69"/>
    <mergeCell ref="AE24:AL24"/>
    <mergeCell ref="U28:Y28"/>
    <mergeCell ref="C28:C29"/>
    <mergeCell ref="D28:G28"/>
    <mergeCell ref="H28:K28"/>
    <mergeCell ref="AQ9:BC9"/>
    <mergeCell ref="AP1:BC1"/>
    <mergeCell ref="B3:BD3"/>
    <mergeCell ref="B4:BD4"/>
    <mergeCell ref="AJ6:AP6"/>
    <mergeCell ref="AQ6:BC6"/>
    <mergeCell ref="AQ8:BC8"/>
    <mergeCell ref="AJ12:AP12"/>
    <mergeCell ref="AQ12:BC13"/>
    <mergeCell ref="AL28:AP28"/>
    <mergeCell ref="AQ28:AT28"/>
    <mergeCell ref="AU28:AY28"/>
    <mergeCell ref="O16:V16"/>
    <mergeCell ref="O18:AJ18"/>
    <mergeCell ref="AZ28:BC28"/>
    <mergeCell ref="S13:AG13"/>
    <mergeCell ref="L28:P28"/>
    <mergeCell ref="Q28:T28"/>
    <mergeCell ref="H20:N20"/>
    <mergeCell ref="H25:Z25"/>
    <mergeCell ref="O20:AH20"/>
    <mergeCell ref="U22:AQ22"/>
    <mergeCell ref="L33:S33"/>
    <mergeCell ref="AH33:AK33"/>
    <mergeCell ref="AM33:AN33"/>
    <mergeCell ref="AP33:AY33"/>
    <mergeCell ref="AH28:AK28"/>
    <mergeCell ref="C35:F35"/>
    <mergeCell ref="U35:V35"/>
    <mergeCell ref="X35:AE35"/>
    <mergeCell ref="Z28:AC28"/>
    <mergeCell ref="AD28:AG28"/>
    <mergeCell ref="C40:C42"/>
    <mergeCell ref="D40:F42"/>
    <mergeCell ref="G40:I42"/>
    <mergeCell ref="J40:L42"/>
    <mergeCell ref="M40:O42"/>
    <mergeCell ref="P40:R42"/>
    <mergeCell ref="S40:U42"/>
    <mergeCell ref="V40:X42"/>
    <mergeCell ref="Y40:AT42"/>
    <mergeCell ref="C43:C44"/>
    <mergeCell ref="D43:F44"/>
    <mergeCell ref="G43:I44"/>
    <mergeCell ref="J43:L44"/>
    <mergeCell ref="M43:O44"/>
    <mergeCell ref="P43:R44"/>
    <mergeCell ref="Y43:AT44"/>
    <mergeCell ref="D45:F45"/>
    <mergeCell ref="G45:I45"/>
    <mergeCell ref="J45:L45"/>
    <mergeCell ref="M45:O45"/>
    <mergeCell ref="P45:R45"/>
    <mergeCell ref="S45:U45"/>
    <mergeCell ref="G46:I46"/>
    <mergeCell ref="J46:L46"/>
    <mergeCell ref="M46:O46"/>
    <mergeCell ref="S43:U44"/>
    <mergeCell ref="S46:U46"/>
    <mergeCell ref="V43:X44"/>
    <mergeCell ref="C67:U68"/>
    <mergeCell ref="V46:X46"/>
    <mergeCell ref="Y46:AT46"/>
    <mergeCell ref="V45:X45"/>
    <mergeCell ref="O50:P56"/>
    <mergeCell ref="Q50:X56"/>
    <mergeCell ref="C58:N58"/>
    <mergeCell ref="O58:P58"/>
    <mergeCell ref="Q58:X58"/>
    <mergeCell ref="D46:F46"/>
    <mergeCell ref="C50:N56"/>
    <mergeCell ref="AQ7:BB7"/>
    <mergeCell ref="AS10:BB10"/>
    <mergeCell ref="P46:R46"/>
    <mergeCell ref="B67:B68"/>
    <mergeCell ref="Y67:AI68"/>
    <mergeCell ref="AH35:AX35"/>
    <mergeCell ref="C61:L66"/>
    <mergeCell ref="M61:U66"/>
    <mergeCell ref="V61:X66"/>
  </mergeCells>
  <printOptions horizontalCentered="1"/>
  <pageMargins left="0" right="0" top="0" bottom="0" header="0" footer="0"/>
  <pageSetup horizontalDpi="600" verticalDpi="600" orientation="landscape" paperSize="9" scale="80" r:id="rId1"/>
  <rowBreaks count="1" manualBreakCount="1">
    <brk id="36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4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5.7109375" style="0" customWidth="1"/>
    <col min="4" max="6" width="6.00390625" style="0" customWidth="1"/>
    <col min="7" max="7" width="6.8515625" style="0" customWidth="1"/>
    <col min="8" max="8" width="10.00390625" style="0" customWidth="1"/>
    <col min="9" max="9" width="6.8515625" style="0" customWidth="1"/>
    <col min="11" max="11" width="6.57421875" style="0" customWidth="1"/>
    <col min="12" max="12" width="8.7109375" style="0" customWidth="1"/>
    <col min="13" max="13" width="6.00390625" style="0" customWidth="1"/>
    <col min="14" max="14" width="8.57421875" style="0" customWidth="1"/>
    <col min="15" max="15" width="6.57421875" style="0" customWidth="1"/>
    <col min="16" max="16" width="8.8515625" style="0" customWidth="1"/>
    <col min="17" max="17" width="11.7109375" style="0" customWidth="1"/>
  </cols>
  <sheetData>
    <row r="2" ht="18">
      <c r="D2" s="8" t="s">
        <v>57</v>
      </c>
    </row>
    <row r="4" spans="7:15" ht="13.5" thickBot="1">
      <c r="G4" s="1"/>
      <c r="K4" s="1"/>
      <c r="L4" s="1"/>
      <c r="M4" s="1"/>
      <c r="N4" s="1"/>
      <c r="O4" s="76"/>
    </row>
    <row r="5" spans="1:21" ht="13.5" thickBot="1">
      <c r="A5" s="251" t="s">
        <v>6</v>
      </c>
      <c r="B5" s="255" t="s">
        <v>0</v>
      </c>
      <c r="C5" s="259" t="s">
        <v>42</v>
      </c>
      <c r="D5" s="289" t="s">
        <v>9</v>
      </c>
      <c r="E5" s="290"/>
      <c r="F5" s="291"/>
      <c r="G5" s="255" t="s">
        <v>4</v>
      </c>
      <c r="H5" s="277" t="s">
        <v>10</v>
      </c>
      <c r="I5" s="278"/>
      <c r="J5" s="278"/>
      <c r="K5" s="278"/>
      <c r="L5" s="278"/>
      <c r="M5" s="278"/>
      <c r="N5" s="279"/>
      <c r="O5" s="277" t="s">
        <v>58</v>
      </c>
      <c r="P5" s="278"/>
      <c r="Q5" s="279"/>
      <c r="S5" s="277" t="s">
        <v>58</v>
      </c>
      <c r="T5" s="278"/>
      <c r="U5" s="279"/>
    </row>
    <row r="6" spans="1:21" ht="13.5" thickBot="1">
      <c r="A6" s="252"/>
      <c r="B6" s="256"/>
      <c r="C6" s="260"/>
      <c r="D6" s="296"/>
      <c r="E6" s="297"/>
      <c r="F6" s="298"/>
      <c r="G6" s="256"/>
      <c r="H6" s="299" t="s">
        <v>11</v>
      </c>
      <c r="I6" s="277" t="s">
        <v>12</v>
      </c>
      <c r="J6" s="278"/>
      <c r="K6" s="278"/>
      <c r="L6" s="278"/>
      <c r="M6" s="279"/>
      <c r="N6" s="280" t="s">
        <v>5</v>
      </c>
      <c r="O6" s="277" t="s">
        <v>84</v>
      </c>
      <c r="P6" s="278"/>
      <c r="Q6" s="279"/>
      <c r="S6" s="277" t="s">
        <v>84</v>
      </c>
      <c r="T6" s="278"/>
      <c r="U6" s="279"/>
    </row>
    <row r="7" spans="1:21" ht="13.5" thickBot="1">
      <c r="A7" s="252"/>
      <c r="B7" s="256"/>
      <c r="C7" s="260"/>
      <c r="D7" s="283" t="s">
        <v>7</v>
      </c>
      <c r="E7" s="286" t="s">
        <v>8</v>
      </c>
      <c r="F7" s="272" t="s">
        <v>97</v>
      </c>
      <c r="G7" s="256"/>
      <c r="H7" s="275"/>
      <c r="I7" s="275" t="s">
        <v>3</v>
      </c>
      <c r="J7" s="277" t="s">
        <v>1</v>
      </c>
      <c r="K7" s="278"/>
      <c r="L7" s="278"/>
      <c r="M7" s="279"/>
      <c r="N7" s="281"/>
      <c r="O7" s="289" t="s">
        <v>16</v>
      </c>
      <c r="P7" s="290"/>
      <c r="Q7" s="291"/>
      <c r="S7" s="289" t="s">
        <v>16</v>
      </c>
      <c r="T7" s="290"/>
      <c r="U7" s="291"/>
    </row>
    <row r="8" spans="1:21" ht="13.5" thickBot="1">
      <c r="A8" s="252"/>
      <c r="B8" s="256"/>
      <c r="C8" s="260"/>
      <c r="D8" s="284"/>
      <c r="E8" s="287"/>
      <c r="F8" s="273"/>
      <c r="G8" s="256"/>
      <c r="H8" s="275"/>
      <c r="I8" s="275"/>
      <c r="J8" s="284" t="s">
        <v>13</v>
      </c>
      <c r="K8" s="292" t="s">
        <v>14</v>
      </c>
      <c r="L8" s="294" t="s">
        <v>15</v>
      </c>
      <c r="M8" s="280" t="s">
        <v>66</v>
      </c>
      <c r="N8" s="281"/>
      <c r="O8" s="84" t="s">
        <v>68</v>
      </c>
      <c r="P8" s="2" t="s">
        <v>69</v>
      </c>
      <c r="Q8" s="3" t="s">
        <v>67</v>
      </c>
      <c r="S8" s="84" t="s">
        <v>68</v>
      </c>
      <c r="T8" s="2" t="s">
        <v>69</v>
      </c>
      <c r="U8" s="3" t="s">
        <v>67</v>
      </c>
    </row>
    <row r="9" spans="1:21" ht="13.5" thickBot="1">
      <c r="A9" s="253"/>
      <c r="B9" s="257"/>
      <c r="C9" s="261"/>
      <c r="D9" s="284"/>
      <c r="E9" s="287"/>
      <c r="F9" s="273"/>
      <c r="G9" s="257"/>
      <c r="H9" s="275"/>
      <c r="I9" s="275"/>
      <c r="J9" s="284"/>
      <c r="K9" s="292"/>
      <c r="L9" s="294"/>
      <c r="M9" s="281"/>
      <c r="N9" s="281"/>
      <c r="O9" s="289" t="s">
        <v>64</v>
      </c>
      <c r="P9" s="290"/>
      <c r="Q9" s="291"/>
      <c r="S9" s="289" t="s">
        <v>64</v>
      </c>
      <c r="T9" s="290"/>
      <c r="U9" s="291"/>
    </row>
    <row r="10" spans="1:21" ht="48.75" customHeight="1" thickBot="1">
      <c r="A10" s="254"/>
      <c r="B10" s="258"/>
      <c r="C10" s="262"/>
      <c r="D10" s="285"/>
      <c r="E10" s="288"/>
      <c r="F10" s="274"/>
      <c r="G10" s="257"/>
      <c r="H10" s="276"/>
      <c r="I10" s="276"/>
      <c r="J10" s="285"/>
      <c r="K10" s="293"/>
      <c r="L10" s="295"/>
      <c r="M10" s="282"/>
      <c r="N10" s="282"/>
      <c r="O10" s="165">
        <v>19</v>
      </c>
      <c r="P10" s="165">
        <v>19</v>
      </c>
      <c r="Q10" s="166">
        <v>5</v>
      </c>
      <c r="S10" s="165">
        <v>19</v>
      </c>
      <c r="T10" s="165">
        <v>19</v>
      </c>
      <c r="U10" s="166">
        <v>5</v>
      </c>
    </row>
    <row r="11" spans="1:21" ht="21" thickBot="1">
      <c r="A11" s="239" t="s">
        <v>70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S11" s="10"/>
      <c r="T11" s="10"/>
      <c r="U11" s="10"/>
    </row>
    <row r="12" spans="1:21" ht="16.5" thickBot="1">
      <c r="A12" s="11"/>
      <c r="B12" s="242" t="s">
        <v>77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S12" s="10"/>
      <c r="T12" s="10"/>
      <c r="U12" s="10"/>
    </row>
    <row r="13" spans="1:21" ht="15">
      <c r="A13" s="12" t="s">
        <v>48</v>
      </c>
      <c r="B13" s="13"/>
      <c r="C13" s="174" t="s">
        <v>81</v>
      </c>
      <c r="D13" s="20"/>
      <c r="E13" s="16">
        <v>2</v>
      </c>
      <c r="F13" s="17"/>
      <c r="G13" s="18">
        <v>3</v>
      </c>
      <c r="H13" s="18">
        <f>G13*30</f>
        <v>90</v>
      </c>
      <c r="I13" s="19">
        <f>SUM(J13:M13)</f>
        <v>30</v>
      </c>
      <c r="J13" s="20">
        <v>16</v>
      </c>
      <c r="K13" s="21"/>
      <c r="L13" s="22">
        <v>12</v>
      </c>
      <c r="M13" s="23">
        <v>2</v>
      </c>
      <c r="N13" s="23">
        <f>H13-I13</f>
        <v>60</v>
      </c>
      <c r="O13" s="122"/>
      <c r="P13" s="182">
        <v>1.5</v>
      </c>
      <c r="Q13" s="123"/>
      <c r="S13" s="221"/>
      <c r="T13" s="222">
        <v>3</v>
      </c>
      <c r="U13" s="123"/>
    </row>
    <row r="14" spans="1:21" ht="15">
      <c r="A14" s="12" t="s">
        <v>47</v>
      </c>
      <c r="B14" s="13"/>
      <c r="C14" s="14" t="s">
        <v>99</v>
      </c>
      <c r="D14" s="20"/>
      <c r="E14" s="16">
        <v>1</v>
      </c>
      <c r="F14" s="17"/>
      <c r="G14" s="18">
        <v>3</v>
      </c>
      <c r="H14" s="18">
        <f>G14*30</f>
        <v>90</v>
      </c>
      <c r="I14" s="29">
        <f>SUM(J14:M14)</f>
        <v>30</v>
      </c>
      <c r="J14" s="20"/>
      <c r="K14" s="21"/>
      <c r="L14" s="23">
        <v>30</v>
      </c>
      <c r="M14" s="23"/>
      <c r="N14" s="23">
        <f>H14-I14</f>
        <v>60</v>
      </c>
      <c r="O14" s="124">
        <v>1.5</v>
      </c>
      <c r="P14" s="125"/>
      <c r="Q14" s="126"/>
      <c r="S14" s="223">
        <v>3</v>
      </c>
      <c r="T14" s="224"/>
      <c r="U14" s="126"/>
    </row>
    <row r="15" spans="1:21" ht="15.75" thickBot="1">
      <c r="A15" s="12" t="s">
        <v>59</v>
      </c>
      <c r="B15" s="13"/>
      <c r="C15" s="174" t="s">
        <v>137</v>
      </c>
      <c r="D15" s="20"/>
      <c r="E15" s="16">
        <v>1</v>
      </c>
      <c r="F15" s="17"/>
      <c r="G15" s="18">
        <v>3</v>
      </c>
      <c r="H15" s="18">
        <f>G15*30</f>
        <v>90</v>
      </c>
      <c r="I15" s="134">
        <f>SUM(J15:M15)</f>
        <v>30</v>
      </c>
      <c r="J15" s="20">
        <v>6</v>
      </c>
      <c r="K15" s="21">
        <v>22</v>
      </c>
      <c r="L15" s="23"/>
      <c r="M15" s="23">
        <v>2</v>
      </c>
      <c r="N15" s="23">
        <f>H15-I15</f>
        <v>60</v>
      </c>
      <c r="O15" s="181">
        <v>1.5</v>
      </c>
      <c r="P15" s="125"/>
      <c r="Q15" s="126"/>
      <c r="S15" s="224">
        <v>3</v>
      </c>
      <c r="T15" s="224"/>
      <c r="U15" s="126"/>
    </row>
    <row r="16" spans="1:21" ht="16.5" thickBot="1">
      <c r="A16" s="244"/>
      <c r="B16" s="245"/>
      <c r="C16" s="246"/>
      <c r="D16" s="73"/>
      <c r="E16" s="72"/>
      <c r="F16" s="72"/>
      <c r="G16" s="72">
        <f aca="true" t="shared" si="0" ref="G16:Q16">SUM(G13:G15)</f>
        <v>9</v>
      </c>
      <c r="H16" s="72">
        <f t="shared" si="0"/>
        <v>270</v>
      </c>
      <c r="I16" s="72">
        <f t="shared" si="0"/>
        <v>90</v>
      </c>
      <c r="J16" s="94">
        <f t="shared" si="0"/>
        <v>22</v>
      </c>
      <c r="K16" s="94">
        <f t="shared" si="0"/>
        <v>22</v>
      </c>
      <c r="L16" s="72">
        <f t="shared" si="0"/>
        <v>42</v>
      </c>
      <c r="M16" s="72">
        <f t="shared" si="0"/>
        <v>4</v>
      </c>
      <c r="N16" s="72">
        <f t="shared" si="0"/>
        <v>180</v>
      </c>
      <c r="O16" s="72">
        <f t="shared" si="0"/>
        <v>3</v>
      </c>
      <c r="P16" s="89">
        <f t="shared" si="0"/>
        <v>1.5</v>
      </c>
      <c r="Q16" s="91">
        <f t="shared" si="0"/>
        <v>0</v>
      </c>
      <c r="S16" s="72">
        <f>SUM(S13:S15)</f>
        <v>6</v>
      </c>
      <c r="T16" s="89">
        <f>SUM(T13:T15)</f>
        <v>3</v>
      </c>
      <c r="U16" s="91">
        <f>SUM(U13:U15)</f>
        <v>0</v>
      </c>
    </row>
    <row r="17" spans="1:21" ht="16.5" thickBot="1">
      <c r="A17" s="247" t="s">
        <v>78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  <c r="S17" s="9"/>
      <c r="T17" s="9"/>
      <c r="U17" s="9"/>
    </row>
    <row r="18" spans="1:21" ht="30">
      <c r="A18" s="12" t="s">
        <v>48</v>
      </c>
      <c r="B18" s="13"/>
      <c r="C18" s="14" t="s">
        <v>142</v>
      </c>
      <c r="D18" s="20"/>
      <c r="E18" s="16">
        <v>2</v>
      </c>
      <c r="F18" s="17"/>
      <c r="G18" s="18">
        <v>3</v>
      </c>
      <c r="H18" s="18">
        <f>G18*30</f>
        <v>90</v>
      </c>
      <c r="I18" s="29">
        <f>J18+K18+L18+M18</f>
        <v>30</v>
      </c>
      <c r="J18" s="20">
        <v>14</v>
      </c>
      <c r="K18" s="21"/>
      <c r="L18" s="23">
        <v>14</v>
      </c>
      <c r="M18" s="23">
        <v>2</v>
      </c>
      <c r="N18" s="23">
        <f>H18-I18</f>
        <v>60</v>
      </c>
      <c r="O18" s="132"/>
      <c r="P18" s="183">
        <v>1.5</v>
      </c>
      <c r="Q18" s="127"/>
      <c r="S18" s="195"/>
      <c r="T18" s="191">
        <v>3</v>
      </c>
      <c r="U18" s="191"/>
    </row>
    <row r="19" spans="1:21" ht="15">
      <c r="A19" s="12" t="s">
        <v>47</v>
      </c>
      <c r="B19" s="13"/>
      <c r="C19" s="14" t="s">
        <v>92</v>
      </c>
      <c r="D19" s="20"/>
      <c r="E19" s="16">
        <v>1</v>
      </c>
      <c r="F19" s="17"/>
      <c r="G19" s="18">
        <v>3</v>
      </c>
      <c r="H19" s="18">
        <f>G19*30</f>
        <v>90</v>
      </c>
      <c r="I19" s="29">
        <f>J19+K19+L19+M19</f>
        <v>30</v>
      </c>
      <c r="J19" s="20">
        <v>14</v>
      </c>
      <c r="K19" s="21"/>
      <c r="L19" s="23">
        <v>14</v>
      </c>
      <c r="M19" s="23">
        <v>2</v>
      </c>
      <c r="N19" s="23">
        <f>H19-I19</f>
        <v>60</v>
      </c>
      <c r="O19" s="184">
        <v>1.5</v>
      </c>
      <c r="P19" s="130"/>
      <c r="Q19" s="129"/>
      <c r="S19" s="128">
        <v>3</v>
      </c>
      <c r="T19" s="130"/>
      <c r="U19" s="192"/>
    </row>
    <row r="20" spans="1:21" ht="15">
      <c r="A20" s="12" t="s">
        <v>59</v>
      </c>
      <c r="B20" s="13"/>
      <c r="C20" s="174" t="s">
        <v>144</v>
      </c>
      <c r="D20" s="20">
        <v>2</v>
      </c>
      <c r="E20" s="16"/>
      <c r="F20" s="17"/>
      <c r="G20" s="18">
        <v>6</v>
      </c>
      <c r="H20" s="18">
        <f>G20*30</f>
        <v>180</v>
      </c>
      <c r="I20" s="29">
        <f aca="true" t="shared" si="1" ref="I20:I25">J20+K20+L20+M20</f>
        <v>50</v>
      </c>
      <c r="J20" s="20">
        <v>24</v>
      </c>
      <c r="K20" s="21"/>
      <c r="L20" s="23">
        <v>22</v>
      </c>
      <c r="M20" s="23">
        <v>4</v>
      </c>
      <c r="N20" s="23">
        <f>H20-I20</f>
        <v>130</v>
      </c>
      <c r="O20" s="184"/>
      <c r="P20" s="184">
        <v>2.5</v>
      </c>
      <c r="Q20" s="167"/>
      <c r="S20" s="128"/>
      <c r="T20" s="130">
        <v>6</v>
      </c>
      <c r="U20" s="191"/>
    </row>
    <row r="21" spans="1:21" ht="15">
      <c r="A21" s="12" t="s">
        <v>60</v>
      </c>
      <c r="B21" s="13"/>
      <c r="C21" s="14" t="s">
        <v>115</v>
      </c>
      <c r="D21" s="20">
        <v>1</v>
      </c>
      <c r="E21" s="16"/>
      <c r="F21" s="17"/>
      <c r="G21" s="18">
        <v>6</v>
      </c>
      <c r="H21" s="18">
        <f aca="true" t="shared" si="2" ref="H21:H26">G21*30</f>
        <v>180</v>
      </c>
      <c r="I21" s="29">
        <f t="shared" si="1"/>
        <v>50</v>
      </c>
      <c r="J21" s="20">
        <v>24</v>
      </c>
      <c r="K21" s="21"/>
      <c r="L21" s="23">
        <v>22</v>
      </c>
      <c r="M21" s="23">
        <v>4</v>
      </c>
      <c r="N21" s="23">
        <f aca="true" t="shared" si="3" ref="N21:N26">H21-I21</f>
        <v>130</v>
      </c>
      <c r="O21" s="184">
        <v>2.5</v>
      </c>
      <c r="P21" s="128"/>
      <c r="Q21" s="167"/>
      <c r="S21" s="128">
        <v>6</v>
      </c>
      <c r="T21" s="130"/>
      <c r="U21" s="192"/>
    </row>
    <row r="22" spans="1:21" ht="15">
      <c r="A22" s="12" t="s">
        <v>116</v>
      </c>
      <c r="B22" s="185"/>
      <c r="C22" s="186" t="s">
        <v>121</v>
      </c>
      <c r="D22" s="21">
        <v>2</v>
      </c>
      <c r="E22" s="16"/>
      <c r="F22" s="17"/>
      <c r="G22" s="18">
        <v>4</v>
      </c>
      <c r="H22" s="18">
        <f t="shared" si="2"/>
        <v>120</v>
      </c>
      <c r="I22" s="29">
        <v>30</v>
      </c>
      <c r="J22" s="20">
        <v>12</v>
      </c>
      <c r="K22" s="21"/>
      <c r="L22" s="23">
        <v>16</v>
      </c>
      <c r="M22" s="23">
        <v>2</v>
      </c>
      <c r="N22" s="23">
        <f t="shared" si="3"/>
        <v>90</v>
      </c>
      <c r="O22" s="128"/>
      <c r="P22" s="184">
        <v>1.5</v>
      </c>
      <c r="Q22" s="167"/>
      <c r="S22" s="196"/>
      <c r="T22" s="197">
        <v>4</v>
      </c>
      <c r="U22" s="191"/>
    </row>
    <row r="23" spans="1:21" ht="30">
      <c r="A23" s="12" t="s">
        <v>117</v>
      </c>
      <c r="B23" s="185"/>
      <c r="C23" s="186" t="s">
        <v>122</v>
      </c>
      <c r="D23" s="21"/>
      <c r="E23" s="16">
        <v>3</v>
      </c>
      <c r="F23" s="17"/>
      <c r="G23" s="18">
        <v>4</v>
      </c>
      <c r="H23" s="18">
        <f t="shared" si="2"/>
        <v>120</v>
      </c>
      <c r="I23" s="29">
        <v>40</v>
      </c>
      <c r="J23" s="20">
        <v>16</v>
      </c>
      <c r="K23" s="21"/>
      <c r="L23" s="23">
        <v>22</v>
      </c>
      <c r="M23" s="23">
        <v>2</v>
      </c>
      <c r="N23" s="23">
        <f t="shared" si="3"/>
        <v>80</v>
      </c>
      <c r="O23" s="128"/>
      <c r="P23" s="184"/>
      <c r="Q23" s="124">
        <v>8</v>
      </c>
      <c r="S23" s="196"/>
      <c r="T23" s="197"/>
      <c r="U23" s="191">
        <v>4</v>
      </c>
    </row>
    <row r="24" spans="1:21" ht="15">
      <c r="A24" s="12" t="s">
        <v>118</v>
      </c>
      <c r="B24" s="185"/>
      <c r="C24" s="186" t="s">
        <v>123</v>
      </c>
      <c r="D24" s="21"/>
      <c r="E24" s="16">
        <v>2</v>
      </c>
      <c r="F24" s="17"/>
      <c r="G24" s="18">
        <v>4</v>
      </c>
      <c r="H24" s="18">
        <f t="shared" si="2"/>
        <v>120</v>
      </c>
      <c r="I24" s="29">
        <v>40</v>
      </c>
      <c r="J24" s="20">
        <v>22</v>
      </c>
      <c r="K24" s="21"/>
      <c r="L24" s="23">
        <v>16</v>
      </c>
      <c r="M24" s="23">
        <v>2</v>
      </c>
      <c r="N24" s="23">
        <f t="shared" si="3"/>
        <v>80</v>
      </c>
      <c r="O24" s="184">
        <v>1</v>
      </c>
      <c r="P24" s="184">
        <v>1</v>
      </c>
      <c r="Q24" s="167"/>
      <c r="S24" s="128">
        <v>2</v>
      </c>
      <c r="T24" s="130">
        <v>2</v>
      </c>
      <c r="U24" s="192"/>
    </row>
    <row r="25" spans="1:21" ht="30">
      <c r="A25" s="12" t="s">
        <v>119</v>
      </c>
      <c r="B25" s="185"/>
      <c r="C25" s="186" t="s">
        <v>145</v>
      </c>
      <c r="D25" s="21"/>
      <c r="E25" s="16">
        <v>1</v>
      </c>
      <c r="F25" s="17"/>
      <c r="G25" s="18">
        <v>3</v>
      </c>
      <c r="H25" s="18">
        <f t="shared" si="2"/>
        <v>90</v>
      </c>
      <c r="I25" s="29">
        <f t="shared" si="1"/>
        <v>30</v>
      </c>
      <c r="J25" s="20">
        <v>12</v>
      </c>
      <c r="K25" s="21"/>
      <c r="L25" s="23">
        <v>16</v>
      </c>
      <c r="M25" s="23">
        <v>2</v>
      </c>
      <c r="N25" s="23">
        <f t="shared" si="3"/>
        <v>60</v>
      </c>
      <c r="O25" s="184">
        <v>1.5</v>
      </c>
      <c r="P25" s="128"/>
      <c r="Q25" s="124"/>
      <c r="S25" s="128">
        <v>3</v>
      </c>
      <c r="T25" s="130"/>
      <c r="U25" s="191"/>
    </row>
    <row r="26" spans="1:21" ht="30.75" thickBot="1">
      <c r="A26" s="12" t="s">
        <v>120</v>
      </c>
      <c r="B26" s="185"/>
      <c r="C26" s="187" t="s">
        <v>131</v>
      </c>
      <c r="D26" s="21"/>
      <c r="E26" s="16">
        <v>3</v>
      </c>
      <c r="F26" s="17"/>
      <c r="G26" s="18">
        <v>4</v>
      </c>
      <c r="H26" s="18">
        <f t="shared" si="2"/>
        <v>120</v>
      </c>
      <c r="I26" s="29">
        <v>40</v>
      </c>
      <c r="J26" s="20">
        <v>18</v>
      </c>
      <c r="K26" s="21"/>
      <c r="L26" s="23">
        <v>20</v>
      </c>
      <c r="M26" s="23">
        <v>2</v>
      </c>
      <c r="N26" s="23">
        <f t="shared" si="3"/>
        <v>80</v>
      </c>
      <c r="O26" s="128"/>
      <c r="P26" s="184">
        <v>1</v>
      </c>
      <c r="Q26" s="124">
        <v>4</v>
      </c>
      <c r="S26" s="128"/>
      <c r="T26" s="128">
        <v>2</v>
      </c>
      <c r="U26" s="191">
        <v>2</v>
      </c>
    </row>
    <row r="27" spans="1:21" ht="16.5" thickBot="1">
      <c r="A27" s="244" t="s">
        <v>55</v>
      </c>
      <c r="B27" s="245"/>
      <c r="C27" s="250"/>
      <c r="D27" s="105"/>
      <c r="E27" s="106"/>
      <c r="F27" s="103"/>
      <c r="G27" s="94">
        <f aca="true" t="shared" si="4" ref="G27:Q27">SUM(G18:G26)</f>
        <v>37</v>
      </c>
      <c r="H27" s="100">
        <f t="shared" si="4"/>
        <v>1110</v>
      </c>
      <c r="I27" s="102">
        <f t="shared" si="4"/>
        <v>340</v>
      </c>
      <c r="J27" s="98">
        <f t="shared" si="4"/>
        <v>156</v>
      </c>
      <c r="K27" s="26">
        <f t="shared" si="4"/>
        <v>0</v>
      </c>
      <c r="L27" s="94">
        <f t="shared" si="4"/>
        <v>162</v>
      </c>
      <c r="M27" s="102">
        <f t="shared" si="4"/>
        <v>22</v>
      </c>
      <c r="N27" s="107">
        <f t="shared" si="4"/>
        <v>770</v>
      </c>
      <c r="O27" s="89">
        <f t="shared" si="4"/>
        <v>6.5</v>
      </c>
      <c r="P27" s="92">
        <f t="shared" si="4"/>
        <v>7.5</v>
      </c>
      <c r="Q27" s="92">
        <f t="shared" si="4"/>
        <v>12</v>
      </c>
      <c r="S27" s="89">
        <f>SUM(S18:S26)</f>
        <v>14</v>
      </c>
      <c r="T27" s="92">
        <f>SUM(T18:T26)</f>
        <v>17</v>
      </c>
      <c r="U27" s="89">
        <v>6</v>
      </c>
    </row>
    <row r="28" spans="1:21" ht="16.5" thickBot="1">
      <c r="A28" s="236" t="s">
        <v>79</v>
      </c>
      <c r="B28" s="237"/>
      <c r="C28" s="237"/>
      <c r="D28" s="80"/>
      <c r="E28" s="81"/>
      <c r="F28" s="104"/>
      <c r="G28" s="97">
        <f aca="true" t="shared" si="5" ref="G28:Q28">G16+G27</f>
        <v>46</v>
      </c>
      <c r="H28" s="101">
        <f t="shared" si="5"/>
        <v>1380</v>
      </c>
      <c r="I28" s="83">
        <f t="shared" si="5"/>
        <v>430</v>
      </c>
      <c r="J28" s="99">
        <f t="shared" si="5"/>
        <v>178</v>
      </c>
      <c r="K28" s="78">
        <f t="shared" si="5"/>
        <v>22</v>
      </c>
      <c r="L28" s="97">
        <f t="shared" si="5"/>
        <v>204</v>
      </c>
      <c r="M28" s="83">
        <f t="shared" si="5"/>
        <v>26</v>
      </c>
      <c r="N28" s="108">
        <f t="shared" si="5"/>
        <v>950</v>
      </c>
      <c r="O28" s="90">
        <f t="shared" si="5"/>
        <v>9.5</v>
      </c>
      <c r="P28" s="93">
        <f t="shared" si="5"/>
        <v>9</v>
      </c>
      <c r="Q28" s="90">
        <f t="shared" si="5"/>
        <v>12</v>
      </c>
      <c r="S28" s="90">
        <f>S16+S27</f>
        <v>20</v>
      </c>
      <c r="T28" s="93">
        <f>T16+T27</f>
        <v>20</v>
      </c>
      <c r="U28" s="199">
        <v>6</v>
      </c>
    </row>
    <row r="29" spans="1:21" ht="21" thickBot="1">
      <c r="A29" s="263" t="s">
        <v>104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S29" s="9"/>
      <c r="T29" s="9"/>
      <c r="U29" s="9"/>
    </row>
    <row r="30" spans="1:21" ht="15">
      <c r="A30" s="117"/>
      <c r="B30" s="13"/>
      <c r="C30" s="14" t="s">
        <v>105</v>
      </c>
      <c r="D30" s="20"/>
      <c r="E30" s="170" t="s">
        <v>106</v>
      </c>
      <c r="F30" s="17"/>
      <c r="G30" s="18">
        <v>23</v>
      </c>
      <c r="H30" s="18">
        <f aca="true" t="shared" si="6" ref="H30:H35">G30*30</f>
        <v>690</v>
      </c>
      <c r="I30" s="29">
        <v>230</v>
      </c>
      <c r="J30" s="20"/>
      <c r="K30" s="21"/>
      <c r="L30" s="23"/>
      <c r="M30" s="23"/>
      <c r="N30" s="23">
        <f aca="true" t="shared" si="7" ref="N30:N35">H30-I30</f>
        <v>460</v>
      </c>
      <c r="O30" s="128"/>
      <c r="P30" s="130"/>
      <c r="Q30" s="124"/>
      <c r="S30" s="195"/>
      <c r="T30" s="191"/>
      <c r="U30" s="191"/>
    </row>
    <row r="31" spans="1:21" ht="60">
      <c r="A31" s="23">
        <v>1</v>
      </c>
      <c r="B31" s="13"/>
      <c r="C31" s="14" t="s">
        <v>146</v>
      </c>
      <c r="D31" s="20"/>
      <c r="E31" s="170" t="s">
        <v>48</v>
      </c>
      <c r="F31" s="17"/>
      <c r="G31" s="18">
        <v>5</v>
      </c>
      <c r="H31" s="18">
        <f t="shared" si="6"/>
        <v>150</v>
      </c>
      <c r="I31" s="29">
        <v>50</v>
      </c>
      <c r="J31" s="20">
        <v>22</v>
      </c>
      <c r="K31" s="21"/>
      <c r="L31" s="23">
        <v>24</v>
      </c>
      <c r="M31" s="23">
        <v>4</v>
      </c>
      <c r="N31" s="23">
        <f t="shared" si="7"/>
        <v>100</v>
      </c>
      <c r="O31" s="184">
        <v>2.5</v>
      </c>
      <c r="P31" s="191"/>
      <c r="Q31" s="191"/>
      <c r="S31" s="195">
        <v>5</v>
      </c>
      <c r="T31" s="191"/>
      <c r="U31" s="192"/>
    </row>
    <row r="32" spans="1:21" ht="90">
      <c r="A32" s="23">
        <v>2</v>
      </c>
      <c r="B32" s="13"/>
      <c r="C32" s="14" t="s">
        <v>147</v>
      </c>
      <c r="D32" s="20"/>
      <c r="E32" s="170" t="s">
        <v>48</v>
      </c>
      <c r="F32" s="17"/>
      <c r="G32" s="18">
        <v>5</v>
      </c>
      <c r="H32" s="18">
        <f t="shared" si="6"/>
        <v>150</v>
      </c>
      <c r="I32" s="29">
        <v>50</v>
      </c>
      <c r="J32" s="20">
        <v>22</v>
      </c>
      <c r="K32" s="21"/>
      <c r="L32" s="23">
        <v>24</v>
      </c>
      <c r="M32" s="23">
        <v>4</v>
      </c>
      <c r="N32" s="23">
        <f t="shared" si="7"/>
        <v>100</v>
      </c>
      <c r="O32" s="193">
        <v>2.5</v>
      </c>
      <c r="P32" s="191"/>
      <c r="Q32" s="191"/>
      <c r="S32" s="195">
        <v>5</v>
      </c>
      <c r="T32" s="195"/>
      <c r="U32" s="198"/>
    </row>
    <row r="33" spans="1:21" ht="75">
      <c r="A33" s="23">
        <v>3</v>
      </c>
      <c r="B33" s="150"/>
      <c r="C33" s="175" t="s">
        <v>148</v>
      </c>
      <c r="D33" s="153"/>
      <c r="E33" s="149">
        <v>2</v>
      </c>
      <c r="F33" s="150"/>
      <c r="G33" s="151">
        <v>5</v>
      </c>
      <c r="H33" s="18">
        <f t="shared" si="6"/>
        <v>150</v>
      </c>
      <c r="I33" s="29">
        <v>50</v>
      </c>
      <c r="J33" s="153">
        <v>22</v>
      </c>
      <c r="K33" s="158"/>
      <c r="L33" s="155">
        <v>24</v>
      </c>
      <c r="M33" s="155">
        <v>4</v>
      </c>
      <c r="N33" s="23">
        <f t="shared" si="7"/>
        <v>100</v>
      </c>
      <c r="O33" s="176"/>
      <c r="P33" s="131">
        <v>2.5</v>
      </c>
      <c r="Q33" s="177"/>
      <c r="S33" s="195"/>
      <c r="T33" s="191">
        <v>5</v>
      </c>
      <c r="U33" s="191"/>
    </row>
    <row r="34" spans="1:21" ht="90">
      <c r="A34" s="23">
        <v>4</v>
      </c>
      <c r="B34" s="150"/>
      <c r="C34" s="175" t="s">
        <v>149</v>
      </c>
      <c r="D34" s="153"/>
      <c r="E34" s="149">
        <v>2</v>
      </c>
      <c r="F34" s="150"/>
      <c r="G34" s="151">
        <v>5</v>
      </c>
      <c r="H34" s="18">
        <f t="shared" si="6"/>
        <v>150</v>
      </c>
      <c r="I34" s="29">
        <v>50</v>
      </c>
      <c r="J34" s="153">
        <v>22</v>
      </c>
      <c r="K34" s="158"/>
      <c r="L34" s="155">
        <v>24</v>
      </c>
      <c r="M34" s="155">
        <v>4</v>
      </c>
      <c r="N34" s="23">
        <f t="shared" si="7"/>
        <v>100</v>
      </c>
      <c r="O34" s="176"/>
      <c r="P34" s="131">
        <v>2.5</v>
      </c>
      <c r="Q34" s="179"/>
      <c r="S34" s="195"/>
      <c r="T34" s="191">
        <v>5</v>
      </c>
      <c r="U34" s="191"/>
    </row>
    <row r="35" spans="1:21" ht="75">
      <c r="A35" s="23">
        <v>5</v>
      </c>
      <c r="B35" s="150"/>
      <c r="C35" s="175" t="s">
        <v>150</v>
      </c>
      <c r="D35" s="153"/>
      <c r="E35" s="149">
        <v>3</v>
      </c>
      <c r="F35" s="150"/>
      <c r="G35" s="151">
        <v>3</v>
      </c>
      <c r="H35" s="18">
        <f t="shared" si="6"/>
        <v>90</v>
      </c>
      <c r="I35" s="152">
        <v>30</v>
      </c>
      <c r="J35" s="153">
        <v>12</v>
      </c>
      <c r="K35" s="158"/>
      <c r="L35" s="155">
        <v>16</v>
      </c>
      <c r="M35" s="155">
        <v>2</v>
      </c>
      <c r="N35" s="23">
        <f t="shared" si="7"/>
        <v>60</v>
      </c>
      <c r="O35" s="176"/>
      <c r="P35" s="131"/>
      <c r="Q35" s="177">
        <v>6</v>
      </c>
      <c r="S35" s="195"/>
      <c r="T35" s="191"/>
      <c r="U35" s="191">
        <v>3</v>
      </c>
    </row>
    <row r="36" spans="1:21" ht="15.75">
      <c r="A36" s="266" t="s">
        <v>62</v>
      </c>
      <c r="B36" s="267"/>
      <c r="C36" s="268"/>
      <c r="D36" s="118"/>
      <c r="E36" s="119"/>
      <c r="F36" s="120"/>
      <c r="G36" s="121">
        <f>SUM(G30:G30)</f>
        <v>23</v>
      </c>
      <c r="H36" s="121">
        <f>SUM(H30:H30)</f>
        <v>690</v>
      </c>
      <c r="I36" s="121">
        <f>SUM(I30:I30)</f>
        <v>230</v>
      </c>
      <c r="J36" s="121">
        <f>SUM(J31:J35)</f>
        <v>100</v>
      </c>
      <c r="K36" s="121">
        <f>SUM(K31:K35)</f>
        <v>0</v>
      </c>
      <c r="L36" s="121">
        <f>SUM(L31:L35)</f>
        <v>112</v>
      </c>
      <c r="M36" s="121">
        <f>SUM(M31:M35)</f>
        <v>18</v>
      </c>
      <c r="N36" s="121">
        <f>SUM(N30:N30)</f>
        <v>460</v>
      </c>
      <c r="O36" s="194">
        <f>SUM(O31:O35)</f>
        <v>5</v>
      </c>
      <c r="P36" s="194">
        <f>SUM(P31:P35)</f>
        <v>5</v>
      </c>
      <c r="Q36" s="194">
        <f>SUM(Q31:Q35)</f>
        <v>6</v>
      </c>
      <c r="S36" s="200">
        <f>SUM(S31:S35)</f>
        <v>10</v>
      </c>
      <c r="T36" s="200">
        <f>SUM(T31:T35)</f>
        <v>10</v>
      </c>
      <c r="U36" s="200">
        <v>3</v>
      </c>
    </row>
    <row r="37" spans="1:17" ht="20.25">
      <c r="A37" s="269" t="s">
        <v>61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1"/>
    </row>
    <row r="38" spans="1:21" ht="30">
      <c r="A38" s="146">
        <v>1</v>
      </c>
      <c r="B38" s="150"/>
      <c r="C38" s="147" t="s">
        <v>141</v>
      </c>
      <c r="D38" s="148"/>
      <c r="E38" s="149">
        <v>3</v>
      </c>
      <c r="F38" s="150"/>
      <c r="G38" s="151">
        <v>4.5</v>
      </c>
      <c r="H38" s="151">
        <f>G38*30</f>
        <v>135</v>
      </c>
      <c r="I38" s="152"/>
      <c r="J38" s="153"/>
      <c r="K38" s="154"/>
      <c r="L38" s="155"/>
      <c r="M38" s="155"/>
      <c r="N38" s="155">
        <f>H38-I38</f>
        <v>135</v>
      </c>
      <c r="O38" s="131"/>
      <c r="P38" s="156"/>
      <c r="Q38" s="157"/>
      <c r="S38" s="131"/>
      <c r="T38" s="156"/>
      <c r="U38" s="201" t="s">
        <v>151</v>
      </c>
    </row>
    <row r="39" spans="1:21" ht="30">
      <c r="A39" s="146">
        <v>2</v>
      </c>
      <c r="B39" s="190"/>
      <c r="C39" s="147" t="s">
        <v>114</v>
      </c>
      <c r="D39" s="190"/>
      <c r="E39" s="158">
        <v>3</v>
      </c>
      <c r="F39" s="190"/>
      <c r="G39" s="158">
        <v>4.5</v>
      </c>
      <c r="H39" s="151">
        <f>G39*30</f>
        <v>135</v>
      </c>
      <c r="I39" s="158"/>
      <c r="J39" s="158"/>
      <c r="K39" s="158"/>
      <c r="L39" s="189"/>
      <c r="M39" s="189"/>
      <c r="N39" s="155">
        <f>H39-I39</f>
        <v>135</v>
      </c>
      <c r="O39" s="191"/>
      <c r="P39" s="192"/>
      <c r="Q39" s="192"/>
      <c r="S39" s="202"/>
      <c r="T39" s="202"/>
      <c r="U39" s="203">
        <v>4.5</v>
      </c>
    </row>
    <row r="40" spans="1:21" ht="20.25">
      <c r="A40" s="233" t="s">
        <v>86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5"/>
      <c r="S40" s="204"/>
      <c r="T40" s="204"/>
      <c r="U40" s="205">
        <v>9</v>
      </c>
    </row>
    <row r="41" spans="1:21" ht="15">
      <c r="A41" s="12" t="s">
        <v>48</v>
      </c>
      <c r="B41" s="150"/>
      <c r="C41" s="14" t="s">
        <v>132</v>
      </c>
      <c r="D41" s="15"/>
      <c r="E41" s="16"/>
      <c r="F41" s="17"/>
      <c r="G41" s="18">
        <v>10</v>
      </c>
      <c r="H41" s="18">
        <f>G41*30</f>
        <v>300</v>
      </c>
      <c r="I41" s="29"/>
      <c r="J41" s="20"/>
      <c r="K41" s="21"/>
      <c r="L41" s="23"/>
      <c r="M41" s="23"/>
      <c r="N41" s="23">
        <f>H41-I41</f>
        <v>300</v>
      </c>
      <c r="O41" s="77"/>
      <c r="P41" s="139"/>
      <c r="Q41" s="25"/>
      <c r="S41" s="189"/>
      <c r="T41" s="206"/>
      <c r="U41" s="207" t="s">
        <v>152</v>
      </c>
    </row>
    <row r="42" spans="1:21" ht="15.75" thickBot="1">
      <c r="A42" s="12" t="s">
        <v>47</v>
      </c>
      <c r="B42" s="13"/>
      <c r="C42" s="14" t="s">
        <v>143</v>
      </c>
      <c r="D42" s="15"/>
      <c r="E42" s="16"/>
      <c r="F42" s="17"/>
      <c r="G42" s="18">
        <v>2</v>
      </c>
      <c r="H42" s="18">
        <f>G42*30</f>
        <v>60</v>
      </c>
      <c r="I42" s="29"/>
      <c r="J42" s="20"/>
      <c r="K42" s="21"/>
      <c r="L42" s="23"/>
      <c r="M42" s="23"/>
      <c r="N42" s="23">
        <f>H42-I42</f>
        <v>60</v>
      </c>
      <c r="O42" s="77"/>
      <c r="P42" s="138"/>
      <c r="Q42" s="25"/>
      <c r="S42" s="189"/>
      <c r="T42" s="206"/>
      <c r="U42" s="207" t="s">
        <v>47</v>
      </c>
    </row>
    <row r="43" spans="1:21" ht="16.5" thickBot="1">
      <c r="A43" s="236" t="s">
        <v>55</v>
      </c>
      <c r="B43" s="237"/>
      <c r="C43" s="238"/>
      <c r="D43" s="80"/>
      <c r="E43" s="81"/>
      <c r="F43" s="82"/>
      <c r="G43" s="90">
        <f>SUM(G41:G42)</f>
        <v>12</v>
      </c>
      <c r="H43" s="90">
        <f aca="true" t="shared" si="8" ref="H43:Q43">SUM(H41:H42)</f>
        <v>360</v>
      </c>
      <c r="I43" s="90">
        <f t="shared" si="8"/>
        <v>0</v>
      </c>
      <c r="J43" s="90">
        <f t="shared" si="8"/>
        <v>0</v>
      </c>
      <c r="K43" s="90">
        <f t="shared" si="8"/>
        <v>0</v>
      </c>
      <c r="L43" s="90">
        <f t="shared" si="8"/>
        <v>0</v>
      </c>
      <c r="M43" s="90">
        <f t="shared" si="8"/>
        <v>0</v>
      </c>
      <c r="N43" s="90">
        <f t="shared" si="8"/>
        <v>360</v>
      </c>
      <c r="O43" s="90">
        <f t="shared" si="8"/>
        <v>0</v>
      </c>
      <c r="P43" s="90">
        <f t="shared" si="8"/>
        <v>0</v>
      </c>
      <c r="Q43" s="90">
        <f t="shared" si="8"/>
        <v>0</v>
      </c>
      <c r="S43" s="208">
        <f>SUM(S41:S41)</f>
        <v>0</v>
      </c>
      <c r="T43" s="209">
        <f>SUM(T41:T41)</f>
        <v>0</v>
      </c>
      <c r="U43" s="210">
        <v>12</v>
      </c>
    </row>
    <row r="44" spans="1:21" ht="16.5" thickBot="1">
      <c r="A44" s="230" t="s">
        <v>17</v>
      </c>
      <c r="B44" s="231"/>
      <c r="C44" s="231"/>
      <c r="D44" s="231"/>
      <c r="E44" s="231"/>
      <c r="F44" s="232"/>
      <c r="G44" s="133">
        <f>SUM(G28,G36,G38,G39,G43)</f>
        <v>90</v>
      </c>
      <c r="H44" s="133">
        <f aca="true" t="shared" si="9" ref="H44:Q44">SUM(H28,H36,H38,H39,H43)</f>
        <v>2700</v>
      </c>
      <c r="I44" s="133">
        <f t="shared" si="9"/>
        <v>660</v>
      </c>
      <c r="J44" s="133">
        <f t="shared" si="9"/>
        <v>278</v>
      </c>
      <c r="K44" s="133">
        <f t="shared" si="9"/>
        <v>22</v>
      </c>
      <c r="L44" s="133">
        <f t="shared" si="9"/>
        <v>316</v>
      </c>
      <c r="M44" s="133">
        <f t="shared" si="9"/>
        <v>44</v>
      </c>
      <c r="N44" s="133">
        <f t="shared" si="9"/>
        <v>2040</v>
      </c>
      <c r="O44" s="133">
        <f t="shared" si="9"/>
        <v>14.5</v>
      </c>
      <c r="P44" s="133">
        <f t="shared" si="9"/>
        <v>14</v>
      </c>
      <c r="Q44" s="133">
        <f t="shared" si="9"/>
        <v>18</v>
      </c>
      <c r="S44" s="211">
        <f>S28+S36+S39+S43</f>
        <v>30</v>
      </c>
      <c r="T44" s="212">
        <f>T28+T36+T39+T43</f>
        <v>30</v>
      </c>
      <c r="U44" s="213">
        <f>U28+U36+U40+U43</f>
        <v>30</v>
      </c>
    </row>
    <row r="45" spans="1:21" ht="16.5" thickBot="1">
      <c r="A45" s="230" t="s">
        <v>19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  <c r="O45" s="225">
        <v>15</v>
      </c>
      <c r="P45" s="95">
        <v>14</v>
      </c>
      <c r="Q45" s="96">
        <v>14</v>
      </c>
      <c r="S45" s="214"/>
      <c r="T45" s="215"/>
      <c r="U45" s="215"/>
    </row>
    <row r="46" spans="1:21" ht="16.5" thickBot="1">
      <c r="A46" s="230" t="s">
        <v>18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2"/>
      <c r="O46" s="88">
        <v>1</v>
      </c>
      <c r="P46" s="95">
        <v>2</v>
      </c>
      <c r="Q46" s="95"/>
      <c r="S46" s="88">
        <v>1</v>
      </c>
      <c r="T46" s="95">
        <v>2</v>
      </c>
      <c r="U46" s="216">
        <v>0</v>
      </c>
    </row>
    <row r="47" spans="1:21" ht="16.5" thickBot="1">
      <c r="A47" s="230" t="s">
        <v>20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2"/>
      <c r="O47" s="88">
        <v>6</v>
      </c>
      <c r="P47" s="95">
        <v>5</v>
      </c>
      <c r="Q47" s="96">
        <v>3</v>
      </c>
      <c r="S47" s="88">
        <v>6</v>
      </c>
      <c r="T47" s="95">
        <v>5</v>
      </c>
      <c r="U47" s="217">
        <v>3</v>
      </c>
    </row>
    <row r="48" spans="1:17" ht="15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71"/>
    </row>
    <row r="49" spans="1:17" ht="15">
      <c r="A49" s="9"/>
      <c r="B49" s="9"/>
      <c r="C49" s="30"/>
      <c r="D49" s="30"/>
      <c r="E49" s="30"/>
      <c r="F49" s="30"/>
      <c r="G49" s="30"/>
      <c r="H49" s="30"/>
      <c r="I49" s="30"/>
      <c r="J49" s="30"/>
      <c r="K49" s="30"/>
      <c r="L49" s="9"/>
      <c r="M49" s="9"/>
      <c r="N49" s="9"/>
      <c r="O49" s="9"/>
      <c r="P49" s="9"/>
      <c r="Q49" s="9"/>
    </row>
    <row r="50" spans="1:17" ht="20.25">
      <c r="A50" s="9"/>
      <c r="B50" s="143" t="s">
        <v>111</v>
      </c>
      <c r="C50" s="143"/>
      <c r="D50" s="144"/>
      <c r="E50" s="144"/>
      <c r="F50" s="144"/>
      <c r="G50" s="144"/>
      <c r="H50" s="144" t="s">
        <v>88</v>
      </c>
      <c r="I50" s="145"/>
      <c r="J50" s="145"/>
      <c r="K50" s="144"/>
      <c r="L50" s="144"/>
      <c r="M50" s="144"/>
      <c r="N50" s="144"/>
      <c r="O50" s="229" t="s">
        <v>153</v>
      </c>
      <c r="P50" s="229"/>
      <c r="Q50" s="229"/>
    </row>
    <row r="51" spans="1:17" ht="20.25">
      <c r="A51" s="9"/>
      <c r="B51" s="227" t="s">
        <v>100</v>
      </c>
      <c r="C51" s="227"/>
      <c r="D51" s="227"/>
      <c r="E51" s="227"/>
      <c r="F51" s="227"/>
      <c r="G51" s="144"/>
      <c r="H51" s="228" t="s">
        <v>126</v>
      </c>
      <c r="I51" s="228"/>
      <c r="J51" s="228"/>
      <c r="K51" s="228"/>
      <c r="L51" s="228"/>
      <c r="M51" s="228"/>
      <c r="N51" s="228"/>
      <c r="O51" s="229" t="s">
        <v>125</v>
      </c>
      <c r="P51" s="229"/>
      <c r="Q51" s="229"/>
    </row>
    <row r="52" spans="1:17" ht="20.25">
      <c r="A52" s="9"/>
      <c r="B52" s="144"/>
      <c r="C52" s="144"/>
      <c r="D52" s="144"/>
      <c r="E52" s="144"/>
      <c r="F52" s="144"/>
      <c r="G52" s="144"/>
      <c r="H52" s="144"/>
      <c r="I52" s="145"/>
      <c r="J52" s="145"/>
      <c r="K52" s="144"/>
      <c r="L52" s="144"/>
      <c r="M52" s="144"/>
      <c r="N52" s="144"/>
      <c r="O52" s="144"/>
      <c r="P52" s="144"/>
      <c r="Q52" s="144"/>
    </row>
    <row r="53" spans="1:17" ht="20.25">
      <c r="A53" s="9"/>
      <c r="B53" s="226"/>
      <c r="C53" s="226"/>
      <c r="D53" s="144"/>
      <c r="E53" s="144"/>
      <c r="F53" s="144"/>
      <c r="G53" s="144"/>
      <c r="H53" s="227" t="s">
        <v>127</v>
      </c>
      <c r="I53" s="227"/>
      <c r="J53" s="227"/>
      <c r="K53" s="227"/>
      <c r="L53" s="227"/>
      <c r="M53" s="144"/>
      <c r="N53" s="144"/>
      <c r="O53" s="229" t="s">
        <v>124</v>
      </c>
      <c r="P53" s="229"/>
      <c r="Q53" s="229"/>
    </row>
    <row r="54" spans="1:17" ht="20.25">
      <c r="A54" s="9"/>
      <c r="B54" s="227"/>
      <c r="C54" s="227"/>
      <c r="D54" s="144"/>
      <c r="E54" s="144"/>
      <c r="F54" s="144"/>
      <c r="G54" s="144"/>
      <c r="H54" s="228"/>
      <c r="I54" s="228"/>
      <c r="J54" s="228"/>
      <c r="K54" s="228"/>
      <c r="L54" s="228"/>
      <c r="M54" s="228"/>
      <c r="N54" s="228"/>
      <c r="O54" s="229"/>
      <c r="P54" s="229"/>
      <c r="Q54" s="229"/>
    </row>
  </sheetData>
  <sheetProtection/>
  <mergeCells count="51">
    <mergeCell ref="S5:U5"/>
    <mergeCell ref="S6:U6"/>
    <mergeCell ref="S7:U7"/>
    <mergeCell ref="S9:U9"/>
    <mergeCell ref="A5:A10"/>
    <mergeCell ref="B5:B10"/>
    <mergeCell ref="C5:C10"/>
    <mergeCell ref="D5:F6"/>
    <mergeCell ref="G5:G10"/>
    <mergeCell ref="H5:N5"/>
    <mergeCell ref="O5:Q5"/>
    <mergeCell ref="H6:H10"/>
    <mergeCell ref="I6:M6"/>
    <mergeCell ref="N6:N10"/>
    <mergeCell ref="O6:Q6"/>
    <mergeCell ref="D7:D10"/>
    <mergeCell ref="E7:E10"/>
    <mergeCell ref="F7:F10"/>
    <mergeCell ref="I7:I10"/>
    <mergeCell ref="J7:M7"/>
    <mergeCell ref="O7:Q7"/>
    <mergeCell ref="J8:J10"/>
    <mergeCell ref="K8:K10"/>
    <mergeCell ref="L8:L10"/>
    <mergeCell ref="M8:M10"/>
    <mergeCell ref="O9:Q9"/>
    <mergeCell ref="A11:Q11"/>
    <mergeCell ref="B12:Q12"/>
    <mergeCell ref="A16:C16"/>
    <mergeCell ref="A17:Q17"/>
    <mergeCell ref="A27:C27"/>
    <mergeCell ref="A28:C28"/>
    <mergeCell ref="A29:Q29"/>
    <mergeCell ref="A36:C36"/>
    <mergeCell ref="A37:Q37"/>
    <mergeCell ref="A40:Q40"/>
    <mergeCell ref="A43:C43"/>
    <mergeCell ref="A44:F44"/>
    <mergeCell ref="A45:N45"/>
    <mergeCell ref="A46:N46"/>
    <mergeCell ref="A47:N47"/>
    <mergeCell ref="O50:Q50"/>
    <mergeCell ref="B51:F51"/>
    <mergeCell ref="H51:N51"/>
    <mergeCell ref="O51:Q51"/>
    <mergeCell ref="B53:C53"/>
    <mergeCell ref="H53:L53"/>
    <mergeCell ref="O53:Q53"/>
    <mergeCell ref="B54:C54"/>
    <mergeCell ref="H54:N54"/>
    <mergeCell ref="O54:Q54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2021-03-29T07:46:53Z</cp:lastPrinted>
  <dcterms:created xsi:type="dcterms:W3CDTF">1996-10-08T23:32:33Z</dcterms:created>
  <dcterms:modified xsi:type="dcterms:W3CDTF">2021-03-29T07:48:05Z</dcterms:modified>
  <cp:category/>
  <cp:version/>
  <cp:contentType/>
  <cp:contentStatus/>
</cp:coreProperties>
</file>